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120" windowHeight="9105" tabRatio="599" activeTab="3"/>
  </bookViews>
  <sheets>
    <sheet name="Beviteli oldal" sheetId="1" r:id="rId1"/>
    <sheet name="Egyszerűsített éves beszámoló" sheetId="2" r:id="rId2"/>
    <sheet name="EgyszMérleg" sheetId="3" r:id="rId3"/>
    <sheet name="Eredménylevez" sheetId="4" r:id="rId4"/>
  </sheets>
  <definedNames/>
  <calcPr fullCalcOnLoad="1"/>
</workbook>
</file>

<file path=xl/sharedStrings.xml><?xml version="1.0" encoding="utf-8"?>
<sst xmlns="http://schemas.openxmlformats.org/spreadsheetml/2006/main" count="262" uniqueCount="165">
  <si>
    <t>A.</t>
  </si>
  <si>
    <t>Befektetett eszközök</t>
  </si>
  <si>
    <t>I.</t>
  </si>
  <si>
    <t>II.</t>
  </si>
  <si>
    <t>III.</t>
  </si>
  <si>
    <t>B.</t>
  </si>
  <si>
    <t>Forgóeszközök</t>
  </si>
  <si>
    <t>IV.</t>
  </si>
  <si>
    <t>C.</t>
  </si>
  <si>
    <t>D.</t>
  </si>
  <si>
    <t>Saját tőke</t>
  </si>
  <si>
    <t>V.</t>
  </si>
  <si>
    <t>E.</t>
  </si>
  <si>
    <t>Céltartalékok</t>
  </si>
  <si>
    <t>F.</t>
  </si>
  <si>
    <t>Kötelezettségek</t>
  </si>
  <si>
    <t>G.</t>
  </si>
  <si>
    <t>Előző év</t>
  </si>
  <si>
    <t>Tárgyév</t>
  </si>
  <si>
    <t>A tétel megnevezése</t>
  </si>
  <si>
    <t>RÖVID LEJÁRATÚ KÖTELEZETTSÉGEK</t>
  </si>
  <si>
    <t>LEKÖTÖTT TARTALÉK</t>
  </si>
  <si>
    <t>PÉNZESZKÖZÖK</t>
  </si>
  <si>
    <t>KÉSZLETEK</t>
  </si>
  <si>
    <t>KÖVETELÉSEK</t>
  </si>
  <si>
    <t>Sor-szám</t>
  </si>
  <si>
    <t>IMMATERIÁLIS JAVAK</t>
  </si>
  <si>
    <t xml:space="preserve">TÁRGYI ESZKÖZÖK </t>
  </si>
  <si>
    <t>BEFEKTETETT PÉNZÜGYI ESZKÖZÖK</t>
  </si>
  <si>
    <t>P.H.</t>
  </si>
  <si>
    <t>Cégjegyzék száma:</t>
  </si>
  <si>
    <t>H.</t>
  </si>
  <si>
    <t>HOSSZÚ LEJÁRATÚ KÖTELEZETTSÉGEK</t>
  </si>
  <si>
    <t>pénzmozgáshoz nem kapcsolódó követelések</t>
  </si>
  <si>
    <t>ebből:   pénzkiadásból származó követelések</t>
  </si>
  <si>
    <t>EGYSZERŰSÍTETT MÉRLEG SZERINTI EREDMÉNY (H-19)</t>
  </si>
  <si>
    <t>Kérjük töltse ki vállalkozása adatait:</t>
  </si>
  <si>
    <t>ÉRTÉKPAPÍROK</t>
  </si>
  <si>
    <t>A mérleg fordulónapja:</t>
  </si>
  <si>
    <t>Beszámolási időszak kezdete:</t>
  </si>
  <si>
    <t>Címe:</t>
  </si>
  <si>
    <t>adatok ezer Ft-ban</t>
  </si>
  <si>
    <t>Előző év(ek) módosításai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</si>
  <si>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</si>
  <si>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</si>
  <si>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</si>
  <si>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</si>
  <si>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</si>
  <si>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</si>
  <si>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</si>
  <si>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</si>
  <si>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</si>
  <si>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</si>
  <si>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</si>
  <si>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</si>
  <si>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</si>
  <si>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</si>
  <si>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</si>
  <si>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</si>
  <si>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</si>
  <si>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</si>
  <si>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</si>
  <si>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</si>
  <si>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</si>
  <si>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</si>
  <si>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</si>
  <si>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37.</t>
  </si>
  <si>
    <t>…………………………………</t>
  </si>
  <si>
    <t>…………………………………….</t>
  </si>
  <si>
    <t>………………………………</t>
  </si>
  <si>
    <t>Egyéb szervezet megnevezése:</t>
  </si>
  <si>
    <t>Egyéb szervezet címe:</t>
  </si>
  <si>
    <t>Statisztikai számjel</t>
  </si>
  <si>
    <t>Statisztikai számjel vagy adószám</t>
  </si>
  <si>
    <t>Neve:</t>
  </si>
  <si>
    <t>TŐKEVÁLTOZÁS / EREDMÉNY</t>
  </si>
  <si>
    <t>EREDMÉNTARTALÉK</t>
  </si>
  <si>
    <t>FORRÁSOK (PASSZÍVÁK) ÖSSZESEN</t>
  </si>
  <si>
    <t>ESZKÖZÖK (AKTÍVÁK) ÖSSZESEN</t>
  </si>
  <si>
    <t>INDULÓ TŐKE / JEGYZETT TŐKE</t>
  </si>
  <si>
    <t>Közhasznú célú működésre kapott támogatás</t>
  </si>
  <si>
    <t>a)</t>
  </si>
  <si>
    <t>alapítótól</t>
  </si>
  <si>
    <t>b)</t>
  </si>
  <si>
    <t>központi költségvetéstől</t>
  </si>
  <si>
    <t xml:space="preserve">c) </t>
  </si>
  <si>
    <t>Pályázati úton elnyert támogatás</t>
  </si>
  <si>
    <t>Közhasznú tevékenységből származó bevétel</t>
  </si>
  <si>
    <t>Tagdíjból származó bevétel</t>
  </si>
  <si>
    <t>Vállalkozási tevékenység bevétele</t>
  </si>
  <si>
    <t xml:space="preserve">C. </t>
  </si>
  <si>
    <t>J.</t>
  </si>
  <si>
    <t>Kelt:.</t>
  </si>
  <si>
    <t>helyi önkormányzattól</t>
  </si>
  <si>
    <t>d)</t>
  </si>
  <si>
    <t>társadalombiztosítótól</t>
  </si>
  <si>
    <t>e)</t>
  </si>
  <si>
    <t>TÁRGYÉVI EREDMÉNY ALAPTEVÉKENYSÉGBŐL (KÖZHASZNÚ TEVÉKENYSÉGBŐL)</t>
  </si>
  <si>
    <t xml:space="preserve">TÁRGYÉVI EREDMÉNY VÁLLALKOZÁSI               TEVÉKENYSÉGBŐL </t>
  </si>
  <si>
    <t xml:space="preserve">Kettős könyvvitelt vezető egyéb szervezetek </t>
  </si>
  <si>
    <t>közhasznú egyszerűsített éves beszámolója</t>
  </si>
  <si>
    <t>BEFEKTETETT ESZKÖZÖK ÉRTÉKHELYESBÍTÉSE</t>
  </si>
  <si>
    <t>Aktív időbeli elhatárolások</t>
  </si>
  <si>
    <t>23.</t>
  </si>
  <si>
    <t>24.</t>
  </si>
  <si>
    <t>IV:</t>
  </si>
  <si>
    <t>ÉRTÉKELÉSI TARTALÉK</t>
  </si>
  <si>
    <t>VI.</t>
  </si>
  <si>
    <t>Passzív időbeli elhatárolások</t>
  </si>
  <si>
    <t>FORRÁSOK(PASSZÍVÁK) ÖSSZESEN</t>
  </si>
  <si>
    <t>Kettős  könyvvitelt vezető egyéb szervezetek közhasznú egyszerűsített éves beszámolójának mérlege</t>
  </si>
  <si>
    <t>Kettős könyvvitelt vezető egyéb szervezetek közhasznú egyszerűsített éves beszámolójának eredménykimutatása</t>
  </si>
  <si>
    <t>egyéb, ebből 1%...........</t>
  </si>
  <si>
    <t>Egyéb bevétel</t>
  </si>
  <si>
    <t>Összes bevétel (A+B)</t>
  </si>
  <si>
    <t>Közhasznú tevékenység ráfordításai                      (1+2+3+4+5+6)</t>
  </si>
  <si>
    <t>Anyagjellegű ráfordítások</t>
  </si>
  <si>
    <t>Személyi jellegű ráfordítások</t>
  </si>
  <si>
    <t>Értékcsökkenési leírás</t>
  </si>
  <si>
    <t>Egyéb ráfordítás</t>
  </si>
  <si>
    <t>Pénzügyi műveletek ráfordítása</t>
  </si>
  <si>
    <t>Rendkívüli ráfordítás</t>
  </si>
  <si>
    <t>Vállalkozási tevékenység ráfordításai                    (1+2+3+4+5+6)</t>
  </si>
  <si>
    <t>26.</t>
  </si>
  <si>
    <t>27.</t>
  </si>
  <si>
    <t>Összes ráfordítás (D+E)</t>
  </si>
  <si>
    <t>28.</t>
  </si>
  <si>
    <t>29.</t>
  </si>
  <si>
    <t>Adózás elötti eredménye (B-E)</t>
  </si>
  <si>
    <t>30.</t>
  </si>
  <si>
    <t>Adófizetési kötelezettség</t>
  </si>
  <si>
    <t>31.</t>
  </si>
  <si>
    <t>Tárgyévi vállalkozási eredmény (G-H)</t>
  </si>
  <si>
    <t>32.</t>
  </si>
  <si>
    <t>Tárgyévi közhasznú eredmény (A-D)</t>
  </si>
  <si>
    <t>33.</t>
  </si>
  <si>
    <t>34.</t>
  </si>
  <si>
    <t>Bérköltség</t>
  </si>
  <si>
    <t>35.</t>
  </si>
  <si>
    <t>ebből: - megbízási díjak</t>
  </si>
  <si>
    <t>36.</t>
  </si>
  <si>
    <t xml:space="preserve">          - tiszteletdíjak</t>
  </si>
  <si>
    <t>Személyi jellegű egyéb kifizetések</t>
  </si>
  <si>
    <t>Bérjárulékok</t>
  </si>
  <si>
    <t>40.</t>
  </si>
  <si>
    <t>38.</t>
  </si>
  <si>
    <t>39.</t>
  </si>
  <si>
    <t>41.</t>
  </si>
  <si>
    <t>A szervezet által nyújtott támogatások</t>
  </si>
  <si>
    <t>Továbbtanulási céllal kapott támogatás</t>
  </si>
  <si>
    <t>Továbbutalt támogatás</t>
  </si>
  <si>
    <t>TÁJÉKOZTATÓ ADATOK</t>
  </si>
  <si>
    <t>Összes közhasznú tevékenység bevétele             (1+2+3+4+5)</t>
  </si>
  <si>
    <t>2012.január 1.</t>
  </si>
  <si>
    <t>2012.december 31.</t>
  </si>
  <si>
    <t xml:space="preserve">2012. év </t>
  </si>
  <si>
    <t>Balatonakali Borút Egyesület</t>
  </si>
  <si>
    <t>8243. Balatonakali Orgona u.3.</t>
  </si>
  <si>
    <t>18143135-9499-529-19</t>
  </si>
  <si>
    <t>Kelt: 2013.március 28.</t>
  </si>
  <si>
    <t xml:space="preserve">Nagy Imre                                                Elnök </t>
  </si>
  <si>
    <t>2013.március 28.</t>
  </si>
  <si>
    <t>Nagy Imre</t>
  </si>
  <si>
    <t xml:space="preserve">                                                    P.H.                                                                                                      Elnök</t>
  </si>
  <si>
    <t xml:space="preserve">  Elnök</t>
  </si>
</sst>
</file>

<file path=xl/styles.xml><?xml version="1.0" encoding="utf-8"?>
<styleSheet xmlns="http://schemas.openxmlformats.org/spreadsheetml/2006/main">
  <numFmts count="5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&quot;$&quot;\ #,##0;&quot;$&quot;\ \-#,##0"/>
    <numFmt numFmtId="176" formatCode="&quot;$&quot;\ #,##0;[Red]&quot;$&quot;\ \-#,##0"/>
    <numFmt numFmtId="177" formatCode="&quot;$&quot;\ #,##0.00;&quot;$&quot;\ \-#,##0.00"/>
    <numFmt numFmtId="178" formatCode="&quot;$&quot;\ #,##0.00;[Red]&quot;$&quot;\ \-#,##0.00"/>
    <numFmt numFmtId="179" formatCode="_ &quot;$&quot;\ * #,##0_ ;_ &quot;$&quot;\ * \-#,##0_ ;_ &quot;$&quot;\ * &quot;-&quot;_ ;_ @_ "/>
    <numFmt numFmtId="180" formatCode="_ * #,##0_ ;_ * \-#,##0_ ;_ * &quot;-&quot;_ ;_ @_ "/>
    <numFmt numFmtId="181" formatCode="_ &quot;$&quot;\ * #,##0.00_ ;_ &quot;$&quot;\ * \-#,##0.00_ ;_ &quot;$&quot;\ * &quot;-&quot;??_ ;_ @_ "/>
    <numFmt numFmtId="182" formatCode="_ * #,##0.00_ ;_ * \-#,##0.00_ ;_ * &quot;-&quot;??_ ;_ @_ "/>
    <numFmt numFmtId="183" formatCode="#,##0.0_);\(#,##0.0\)"/>
    <numFmt numFmtId="184" formatCode="_ &quot;$&quot;\ * #,##0.0_ ;_ &quot;$&quot;\ * \-#,##0.0_ ;_ &quot;$&quot;\ * &quot;-&quot;??_ ;_ @_ "/>
    <numFmt numFmtId="185" formatCode="_ &quot;$&quot;\ * #,##0_ ;_ &quot;$&quot;\ * \-#,##0_ ;_ &quot;$&quot;\ * &quot;-&quot;??_ ;_ @_ "/>
    <numFmt numFmtId="186" formatCode="_ * #,##0.0_ ;_ * \-#,##0.0_ ;_ * &quot;-&quot;??_ ;_ @_ "/>
    <numFmt numFmtId="187" formatCode="_ * #,##0_ ;_ * \-#,##0_ ;_ * &quot;-&quot;??_ ;_ @_ "/>
    <numFmt numFmtId="188" formatCode="mmmm\ d\,\ yyyy"/>
    <numFmt numFmtId="189" formatCode="_ * #,##0,;_ * \-#,##0,;_ * &quot;-&quot;\ ;"/>
    <numFmt numFmtId="190" formatCode="_ * #,##0,;_ * \-#,##0,;_ * &quot;-&quot;??_ ;_ @_ "/>
    <numFmt numFmtId="191" formatCode="_ * #,##0_ ;_ * \-#,##0_ ;_ * &quot;-&quot;\ ;_ @_ "/>
    <numFmt numFmtId="192" formatCode="_ * #,##0_ ;_ * \-#,##0,;_ * &quot;-&quot;\ ;_ @_ "/>
    <numFmt numFmtId="193" formatCode="_ * ###_ ;_ * &quot;-&quot;\ ;_ @_ "/>
    <numFmt numFmtId="194" formatCode="_ * ##_ ;_ * &quot;-&quot;\ ;_ @_ "/>
    <numFmt numFmtId="195" formatCode="_ * ##,_ ;_ * &quot;-&quot;\ ;_ @_ "/>
    <numFmt numFmtId="196" formatCode="_ *##_ ;_ * &quot;-&quot;\ ;_ @_ "/>
    <numFmt numFmtId="197" formatCode="*##_ ;_ * &quot;-&quot;\ ;_ @_ "/>
    <numFmt numFmtId="198" formatCode="_###* ;_ * &quot;-&quot;\ ;_ @_ "/>
    <numFmt numFmtId="199" formatCode="_ ###* ;_ * &quot;-&quot;\ ;_ @_ "/>
    <numFmt numFmtId="200" formatCode="_ \ ###* ;_ * &quot;-&quot;\ ;_ @_ "/>
    <numFmt numFmtId="201" formatCode="_ \ ##*#\ ;_ * &quot;-&quot;\ ;_ @_ "/>
    <numFmt numFmtId="202" formatCode="_ \ ##*;\ _ * &quot;-&quot;\ ;_ @_ "/>
    <numFmt numFmtId="203" formatCode="_ \ #&quot;&quot;;\ _ * &quot;-&quot;\ ;_ @_ "/>
    <numFmt numFmtId="204" formatCode="_ \ #&quot;&quot;;_ @_ "/>
    <numFmt numFmtId="205" formatCode="yyyy/\ mmmm\ d\."/>
    <numFmt numFmtId="206" formatCode="00&quot;-&quot;00&quot;-&quot;000000"/>
    <numFmt numFmtId="207" formatCode="\(00&quot;-&quot;00&quot;-&quot;000000\)"/>
    <numFmt numFmtId="208" formatCode="##&quot;-&quot;##&quot;-&quot;######"/>
    <numFmt numFmtId="209" formatCode="0.0"/>
    <numFmt numFmtId="210" formatCode="#,##0.00\ &quot;Ft&quot;"/>
  </numFmts>
  <fonts count="36">
    <font>
      <sz val="10"/>
      <name val="Arial CE"/>
      <family val="0"/>
    </font>
    <font>
      <sz val="10"/>
      <name val="Arial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i/>
      <sz val="14"/>
      <name val="Times New Roman CE"/>
      <family val="1"/>
    </font>
    <font>
      <sz val="12"/>
      <name val="Arial"/>
      <family val="2"/>
    </font>
    <font>
      <sz val="10"/>
      <name val="Arial Narrow"/>
      <family val="2"/>
    </font>
    <font>
      <b/>
      <sz val="11"/>
      <name val="Lucida Console"/>
      <family val="3"/>
    </font>
    <font>
      <b/>
      <sz val="10"/>
      <name val="Lucida Console"/>
      <family val="3"/>
    </font>
    <font>
      <b/>
      <sz val="24"/>
      <name val="Copperplate Gothic Bold"/>
      <family val="2"/>
    </font>
    <font>
      <sz val="12"/>
      <name val="Haettenschweiler"/>
      <family val="2"/>
    </font>
    <font>
      <sz val="16"/>
      <name val="Impact"/>
      <family val="2"/>
    </font>
    <font>
      <sz val="11"/>
      <name val="Arial Narrow"/>
      <family val="2"/>
    </font>
    <font>
      <vertAlign val="subscript"/>
      <sz val="14"/>
      <name val="Arial Narrow"/>
      <family val="2"/>
    </font>
    <font>
      <sz val="9"/>
      <name val="Arial Narrow"/>
      <family val="2"/>
    </font>
    <font>
      <b/>
      <sz val="10"/>
      <name val="Times New Roman CE"/>
      <family val="1"/>
    </font>
    <font>
      <sz val="10.5"/>
      <name val="Times New Roman CE"/>
      <family val="1"/>
    </font>
    <font>
      <b/>
      <sz val="10.5"/>
      <name val="Times New Roman CE"/>
      <family val="1"/>
    </font>
    <font>
      <sz val="13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4"/>
      <name val="Arial"/>
      <family val="2"/>
    </font>
    <font>
      <b/>
      <sz val="14"/>
      <name val="Arial CE"/>
      <family val="0"/>
    </font>
    <font>
      <b/>
      <sz val="14"/>
      <name val="Arial Narrow"/>
      <family val="2"/>
    </font>
    <font>
      <sz val="14"/>
      <name val="Arial Black"/>
      <family val="2"/>
    </font>
    <font>
      <b/>
      <sz val="12"/>
      <name val="MS Sans Serif"/>
      <family val="2"/>
    </font>
    <font>
      <b/>
      <sz val="13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8"/>
      <name val="Arial CE"/>
      <family val="0"/>
    </font>
    <font>
      <b/>
      <sz val="18"/>
      <name val="Arial Narrow"/>
      <family val="2"/>
    </font>
    <font>
      <sz val="1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19">
      <alignment/>
      <protection/>
    </xf>
    <xf numFmtId="0" fontId="1" fillId="0" borderId="0" xfId="19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6" fillId="0" borderId="0" xfId="19" applyFont="1">
      <alignment/>
      <protection/>
    </xf>
    <xf numFmtId="0" fontId="6" fillId="0" borderId="0" xfId="19" applyFont="1" applyBorder="1">
      <alignment/>
      <protection/>
    </xf>
    <xf numFmtId="0" fontId="6" fillId="0" borderId="1" xfId="19" applyFont="1" applyBorder="1">
      <alignment/>
      <protection/>
    </xf>
    <xf numFmtId="0" fontId="6" fillId="0" borderId="0" xfId="0" applyFont="1" applyBorder="1" applyAlignment="1">
      <alignment horizontal="right"/>
    </xf>
    <xf numFmtId="0" fontId="7" fillId="0" borderId="0" xfId="19" applyFont="1" applyBorder="1">
      <alignment/>
      <protection/>
    </xf>
    <xf numFmtId="0" fontId="1" fillId="0" borderId="0" xfId="19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205" fontId="2" fillId="0" borderId="0" xfId="19" applyNumberFormat="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188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 vertical="top"/>
    </xf>
    <xf numFmtId="188" fontId="2" fillId="0" borderId="0" xfId="0" applyNumberFormat="1" applyFont="1" applyBorder="1" applyAlignment="1">
      <alignment horizontal="center"/>
    </xf>
    <xf numFmtId="0" fontId="1" fillId="0" borderId="0" xfId="19" applyAlignment="1">
      <alignment horizontal="center" vertical="center"/>
      <protection/>
    </xf>
    <xf numFmtId="205" fontId="6" fillId="0" borderId="0" xfId="19" applyNumberFormat="1" applyFont="1" applyBorder="1" applyAlignment="1">
      <alignment horizontal="left"/>
      <protection/>
    </xf>
    <xf numFmtId="0" fontId="9" fillId="0" borderId="0" xfId="19" applyFont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2" fillId="2" borderId="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2" borderId="5" xfId="0" applyFont="1" applyFill="1" applyBorder="1" applyAlignment="1" applyProtection="1">
      <alignment/>
      <protection locked="0"/>
    </xf>
    <xf numFmtId="208" fontId="2" fillId="0" borderId="0" xfId="0" applyNumberFormat="1" applyFont="1" applyAlignment="1">
      <alignment horizontal="left"/>
    </xf>
    <xf numFmtId="0" fontId="6" fillId="2" borderId="4" xfId="0" applyFont="1" applyFill="1" applyBorder="1" applyAlignment="1" applyProtection="1">
      <alignment/>
      <protection locked="0"/>
    </xf>
    <xf numFmtId="208" fontId="6" fillId="2" borderId="4" xfId="0" applyNumberFormat="1" applyFont="1" applyFill="1" applyBorder="1" applyAlignment="1" applyProtection="1">
      <alignment horizontal="right"/>
      <protection locked="0"/>
    </xf>
    <xf numFmtId="205" fontId="6" fillId="2" borderId="4" xfId="19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19" applyFont="1">
      <alignment/>
      <protection/>
    </xf>
    <xf numFmtId="0" fontId="12" fillId="0" borderId="0" xfId="19" applyFont="1" applyBorder="1">
      <alignment/>
      <protection/>
    </xf>
    <xf numFmtId="0" fontId="14" fillId="0" borderId="0" xfId="19" applyFont="1" applyBorder="1" applyAlignment="1">
      <alignment horizontal="left" vertical="center"/>
      <protection/>
    </xf>
    <xf numFmtId="0" fontId="15" fillId="0" borderId="0" xfId="19" applyFont="1" applyBorder="1" applyAlignment="1">
      <alignment horizontal="left"/>
      <protection/>
    </xf>
    <xf numFmtId="0" fontId="10" fillId="0" borderId="0" xfId="19" applyFont="1" applyBorder="1">
      <alignment/>
      <protection/>
    </xf>
    <xf numFmtId="205" fontId="7" fillId="0" borderId="0" xfId="19" applyNumberFormat="1" applyFont="1" applyBorder="1" applyAlignment="1">
      <alignment horizontal="left" vertical="center"/>
      <protection/>
    </xf>
    <xf numFmtId="205" fontId="6" fillId="0" borderId="0" xfId="19" applyNumberFormat="1" applyFont="1" applyFill="1" applyBorder="1" applyAlignment="1" applyProtection="1">
      <alignment horizontal="right"/>
      <protection locked="0"/>
    </xf>
    <xf numFmtId="205" fontId="6" fillId="0" borderId="0" xfId="19" applyNumberFormat="1" applyFont="1" applyAlignment="1">
      <alignment horizontal="left"/>
      <protection/>
    </xf>
    <xf numFmtId="3" fontId="1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206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" fillId="0" borderId="9" xfId="0" applyFont="1" applyBorder="1" applyAlignment="1">
      <alignment horizontal="left" indent="4"/>
    </xf>
    <xf numFmtId="0" fontId="6" fillId="0" borderId="0" xfId="19" applyFont="1" applyFill="1" applyAlignment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2" fillId="2" borderId="10" xfId="0" applyFont="1" applyFill="1" applyBorder="1" applyAlignment="1" applyProtection="1">
      <alignment/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0" xfId="0" applyFont="1" applyBorder="1" applyAlignment="1">
      <alignment/>
    </xf>
    <xf numFmtId="3" fontId="10" fillId="0" borderId="0" xfId="0" applyNumberFormat="1" applyFont="1" applyBorder="1" applyAlignment="1" quotePrefix="1">
      <alignment horizontal="left"/>
    </xf>
    <xf numFmtId="49" fontId="11" fillId="0" borderId="0" xfId="0" applyNumberFormat="1" applyFont="1" applyAlignment="1">
      <alignment horizontal="left"/>
    </xf>
    <xf numFmtId="0" fontId="13" fillId="0" borderId="0" xfId="19" applyFont="1" applyBorder="1" applyAlignment="1" quotePrefix="1">
      <alignment horizontal="center" vertical="center"/>
      <protection/>
    </xf>
    <xf numFmtId="0" fontId="1" fillId="0" borderId="0" xfId="19" applyFont="1" applyAlignment="1">
      <alignment horizontal="center"/>
      <protection/>
    </xf>
    <xf numFmtId="0" fontId="25" fillId="0" borderId="0" xfId="19" applyFont="1" applyAlignment="1">
      <alignment horizontal="center" vertical="center" wrapText="1"/>
      <protection/>
    </xf>
    <xf numFmtId="0" fontId="6" fillId="0" borderId="0" xfId="19" applyFont="1" applyAlignment="1" quotePrefix="1">
      <alignment horizontal="center"/>
      <protection/>
    </xf>
    <xf numFmtId="0" fontId="10" fillId="0" borderId="0" xfId="19" applyFont="1" applyAlignment="1" quotePrefix="1">
      <alignment horizontal="left"/>
      <protection/>
    </xf>
    <xf numFmtId="0" fontId="10" fillId="0" borderId="0" xfId="19" applyFont="1" applyBorder="1" applyAlignment="1">
      <alignment horizontal="left"/>
      <protection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3" xfId="0" applyFont="1" applyBorder="1" applyAlignment="1" quotePrefix="1">
      <alignment horizontal="left"/>
    </xf>
    <xf numFmtId="0" fontId="2" fillId="0" borderId="3" xfId="0" applyFont="1" applyBorder="1" applyAlignment="1" quotePrefix="1">
      <alignment horizontal="left" wrapText="1"/>
    </xf>
    <xf numFmtId="0" fontId="2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 shrinkToFit="1"/>
    </xf>
    <xf numFmtId="0" fontId="19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4" xfId="0" applyFont="1" applyFill="1" applyBorder="1" applyAlignment="1" applyProtection="1">
      <alignment/>
      <protection locked="0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6" fillId="0" borderId="3" xfId="0" applyFont="1" applyBorder="1" applyAlignment="1" quotePrefix="1">
      <alignment horizontal="left"/>
    </xf>
    <xf numFmtId="0" fontId="6" fillId="0" borderId="3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6" fillId="0" borderId="9" xfId="0" applyFont="1" applyBorder="1" applyAlignment="1">
      <alignment horizontal="justify"/>
    </xf>
    <xf numFmtId="0" fontId="7" fillId="0" borderId="8" xfId="0" applyFont="1" applyBorder="1" applyAlignment="1">
      <alignment horizontal="justify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left"/>
    </xf>
    <xf numFmtId="0" fontId="2" fillId="2" borderId="0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" fillId="2" borderId="31" xfId="0" applyFont="1" applyFill="1" applyBorder="1" applyAlignment="1" applyProtection="1">
      <alignment/>
      <protection locked="0"/>
    </xf>
    <xf numFmtId="0" fontId="2" fillId="2" borderId="31" xfId="0" applyFont="1" applyFill="1" applyBorder="1" applyAlignment="1" applyProtection="1">
      <alignment/>
      <protection locked="0"/>
    </xf>
    <xf numFmtId="0" fontId="20" fillId="0" borderId="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9" fontId="6" fillId="2" borderId="4" xfId="0" applyNumberFormat="1" applyFont="1" applyFill="1" applyBorder="1" applyAlignment="1" applyProtection="1">
      <alignment horizontal="right"/>
      <protection locked="0"/>
    </xf>
    <xf numFmtId="0" fontId="6" fillId="0" borderId="0" xfId="19" applyFont="1" applyBorder="1" applyAlignment="1" quotePrefix="1">
      <alignment horizontal="left"/>
      <protection/>
    </xf>
    <xf numFmtId="0" fontId="7" fillId="0" borderId="3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justify"/>
    </xf>
    <xf numFmtId="0" fontId="3" fillId="0" borderId="0" xfId="0" applyFont="1" applyFill="1" applyAlignment="1">
      <alignment horizontal="center"/>
    </xf>
    <xf numFmtId="3" fontId="30" fillId="0" borderId="11" xfId="0" applyNumberFormat="1" applyFont="1" applyBorder="1" applyAlignment="1">
      <alignment/>
    </xf>
    <xf numFmtId="3" fontId="2" fillId="2" borderId="10" xfId="0" applyNumberFormat="1" applyFont="1" applyFill="1" applyBorder="1" applyAlignment="1" applyProtection="1">
      <alignment/>
      <protection locked="0"/>
    </xf>
    <xf numFmtId="3" fontId="2" fillId="2" borderId="4" xfId="0" applyNumberFormat="1" applyFont="1" applyFill="1" applyBorder="1" applyAlignment="1" applyProtection="1">
      <alignment/>
      <protection locked="0"/>
    </xf>
    <xf numFmtId="3" fontId="31" fillId="0" borderId="20" xfId="0" applyNumberFormat="1" applyFont="1" applyBorder="1" applyAlignment="1">
      <alignment/>
    </xf>
    <xf numFmtId="3" fontId="31" fillId="0" borderId="31" xfId="0" applyNumberFormat="1" applyFont="1" applyBorder="1" applyAlignment="1">
      <alignment/>
    </xf>
    <xf numFmtId="3" fontId="6" fillId="0" borderId="4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6" fillId="2" borderId="4" xfId="0" applyNumberFormat="1" applyFont="1" applyFill="1" applyBorder="1" applyAlignment="1" applyProtection="1">
      <alignment/>
      <protection locked="0"/>
    </xf>
    <xf numFmtId="3" fontId="6" fillId="2" borderId="10" xfId="0" applyNumberFormat="1" applyFont="1" applyFill="1" applyBorder="1" applyAlignment="1" applyProtection="1">
      <alignment/>
      <protection locked="0"/>
    </xf>
    <xf numFmtId="3" fontId="7" fillId="2" borderId="4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31" fillId="0" borderId="4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6" fillId="2" borderId="4" xfId="0" applyNumberFormat="1" applyFont="1" applyFill="1" applyBorder="1" applyAlignment="1" applyProtection="1">
      <alignment/>
      <protection locked="0"/>
    </xf>
    <xf numFmtId="3" fontId="31" fillId="0" borderId="4" xfId="0" applyNumberFormat="1" applyFont="1" applyFill="1" applyBorder="1" applyAlignment="1" applyProtection="1">
      <alignment/>
      <protection locked="0"/>
    </xf>
    <xf numFmtId="3" fontId="31" fillId="0" borderId="10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Border="1" applyAlignment="1">
      <alignment/>
    </xf>
    <xf numFmtId="3" fontId="31" fillId="0" borderId="20" xfId="0" applyNumberFormat="1" applyFont="1" applyBorder="1" applyAlignment="1">
      <alignment horizontal="center" vertical="center" wrapText="1" shrinkToFit="1"/>
    </xf>
    <xf numFmtId="3" fontId="31" fillId="0" borderId="21" xfId="0" applyNumberFormat="1" applyFont="1" applyBorder="1" applyAlignment="1">
      <alignment horizontal="right"/>
    </xf>
    <xf numFmtId="3" fontId="6" fillId="2" borderId="31" xfId="0" applyNumberFormat="1" applyFont="1" applyFill="1" applyBorder="1" applyAlignment="1">
      <alignment horizontal="right"/>
    </xf>
    <xf numFmtId="3" fontId="6" fillId="2" borderId="31" xfId="0" applyNumberFormat="1" applyFont="1" applyFill="1" applyBorder="1" applyAlignment="1">
      <alignment horizontal="right" wrapText="1" shrinkToFit="1"/>
    </xf>
    <xf numFmtId="3" fontId="6" fillId="2" borderId="11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 wrapText="1" shrinkToFit="1"/>
    </xf>
    <xf numFmtId="3" fontId="6" fillId="2" borderId="10" xfId="0" applyNumberFormat="1" applyFont="1" applyFill="1" applyBorder="1" applyAlignment="1">
      <alignment horizontal="right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11" xfId="0" applyNumberFormat="1" applyFont="1" applyFill="1" applyBorder="1" applyAlignment="1" applyProtection="1">
      <alignment/>
      <protection locked="0"/>
    </xf>
    <xf numFmtId="3" fontId="31" fillId="0" borderId="4" xfId="0" applyNumberFormat="1" applyFont="1" applyFill="1" applyBorder="1" applyAlignment="1" applyProtection="1">
      <alignment/>
      <protection locked="0"/>
    </xf>
    <xf numFmtId="3" fontId="7" fillId="2" borderId="4" xfId="0" applyNumberFormat="1" applyFont="1" applyFill="1" applyBorder="1" applyAlignment="1">
      <alignment/>
    </xf>
    <xf numFmtId="3" fontId="7" fillId="2" borderId="10" xfId="0" applyNumberFormat="1" applyFont="1" applyFill="1" applyBorder="1" applyAlignment="1">
      <alignment/>
    </xf>
    <xf numFmtId="3" fontId="6" fillId="2" borderId="4" xfId="0" applyNumberFormat="1" applyFont="1" applyFill="1" applyBorder="1" applyAlignment="1" applyProtection="1">
      <alignment horizontal="right"/>
      <protection locked="0"/>
    </xf>
    <xf numFmtId="3" fontId="6" fillId="2" borderId="10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2" borderId="10" xfId="0" applyNumberFormat="1" applyFont="1" applyFill="1" applyBorder="1" applyAlignment="1" applyProtection="1">
      <alignment/>
      <protection locked="0"/>
    </xf>
    <xf numFmtId="3" fontId="2" fillId="2" borderId="5" xfId="0" applyNumberFormat="1" applyFont="1" applyFill="1" applyBorder="1" applyAlignment="1" applyProtection="1">
      <alignment/>
      <protection locked="0"/>
    </xf>
    <xf numFmtId="3" fontId="2" fillId="2" borderId="24" xfId="0" applyNumberFormat="1" applyFont="1" applyFill="1" applyBorder="1" applyAlignment="1" applyProtection="1">
      <alignment/>
      <protection locked="0"/>
    </xf>
    <xf numFmtId="3" fontId="3" fillId="0" borderId="3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2" borderId="4" xfId="0" applyNumberFormat="1" applyFont="1" applyFill="1" applyBorder="1" applyAlignment="1" applyProtection="1">
      <alignment/>
      <protection locked="0"/>
    </xf>
    <xf numFmtId="3" fontId="3" fillId="2" borderId="10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7" fillId="3" borderId="4" xfId="0" applyNumberFormat="1" applyFont="1" applyFill="1" applyBorder="1" applyAlignment="1">
      <alignment/>
    </xf>
    <xf numFmtId="3" fontId="7" fillId="3" borderId="10" xfId="0" applyNumberFormat="1" applyFont="1" applyFill="1" applyBorder="1" applyAlignment="1">
      <alignment/>
    </xf>
    <xf numFmtId="3" fontId="2" fillId="2" borderId="2" xfId="0" applyNumberFormat="1" applyFont="1" applyFill="1" applyBorder="1" applyAlignment="1" applyProtection="1">
      <alignment/>
      <protection locked="0"/>
    </xf>
    <xf numFmtId="3" fontId="2" fillId="2" borderId="11" xfId="0" applyNumberFormat="1" applyFont="1" applyFill="1" applyBorder="1" applyAlignment="1" applyProtection="1">
      <alignment/>
      <protection locked="0"/>
    </xf>
    <xf numFmtId="0" fontId="2" fillId="0" borderId="36" xfId="0" applyFont="1" applyBorder="1" applyAlignment="1">
      <alignment horizontal="center"/>
    </xf>
    <xf numFmtId="0" fontId="3" fillId="0" borderId="37" xfId="0" applyFont="1" applyBorder="1" applyAlignment="1" quotePrefix="1">
      <alignment horizontal="left"/>
    </xf>
    <xf numFmtId="3" fontId="3" fillId="0" borderId="38" xfId="0" applyNumberFormat="1" applyFont="1" applyBorder="1" applyAlignment="1">
      <alignment/>
    </xf>
    <xf numFmtId="3" fontId="2" fillId="2" borderId="4" xfId="0" applyNumberFormat="1" applyFont="1" applyFill="1" applyBorder="1" applyAlignment="1" applyProtection="1">
      <alignment/>
      <protection locked="0"/>
    </xf>
    <xf numFmtId="0" fontId="6" fillId="0" borderId="9" xfId="0" applyFont="1" applyBorder="1" applyAlignment="1">
      <alignment horizontal="left"/>
    </xf>
    <xf numFmtId="0" fontId="20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7" fillId="0" borderId="3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3" fontId="6" fillId="3" borderId="4" xfId="0" applyNumberFormat="1" applyFont="1" applyFill="1" applyBorder="1" applyAlignment="1">
      <alignment/>
    </xf>
    <xf numFmtId="0" fontId="7" fillId="0" borderId="3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justify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left" wrapText="1"/>
    </xf>
    <xf numFmtId="0" fontId="6" fillId="0" borderId="2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3" fontId="6" fillId="3" borderId="3" xfId="0" applyNumberFormat="1" applyFont="1" applyFill="1" applyBorder="1" applyAlignment="1">
      <alignment/>
    </xf>
    <xf numFmtId="3" fontId="31" fillId="3" borderId="3" xfId="0" applyNumberFormat="1" applyFont="1" applyFill="1" applyBorder="1" applyAlignment="1">
      <alignment/>
    </xf>
    <xf numFmtId="3" fontId="31" fillId="3" borderId="3" xfId="0" applyNumberFormat="1" applyFont="1" applyFill="1" applyBorder="1" applyAlignment="1" applyProtection="1">
      <alignment/>
      <protection locked="0"/>
    </xf>
    <xf numFmtId="3" fontId="31" fillId="3" borderId="3" xfId="0" applyNumberFormat="1" applyFont="1" applyFill="1" applyBorder="1" applyAlignment="1">
      <alignment/>
    </xf>
    <xf numFmtId="3" fontId="32" fillId="3" borderId="3" xfId="0" applyNumberFormat="1" applyFont="1" applyFill="1" applyBorder="1" applyAlignment="1">
      <alignment/>
    </xf>
    <xf numFmtId="0" fontId="32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6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3" fontId="31" fillId="3" borderId="1" xfId="0" applyNumberFormat="1" applyFont="1" applyFill="1" applyBorder="1" applyAlignment="1">
      <alignment/>
    </xf>
    <xf numFmtId="3" fontId="31" fillId="3" borderId="1" xfId="0" applyNumberFormat="1" applyFont="1" applyFill="1" applyBorder="1" applyAlignment="1" applyProtection="1">
      <alignment/>
      <protection locked="0"/>
    </xf>
    <xf numFmtId="3" fontId="31" fillId="3" borderId="1" xfId="0" applyNumberFormat="1" applyFont="1" applyFill="1" applyBorder="1" applyAlignment="1">
      <alignment/>
    </xf>
    <xf numFmtId="3" fontId="32" fillId="3" borderId="1" xfId="0" applyNumberFormat="1" applyFont="1" applyFill="1" applyBorder="1" applyAlignment="1">
      <alignment/>
    </xf>
    <xf numFmtId="3" fontId="31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2" borderId="41" xfId="0" applyFont="1" applyFill="1" applyBorder="1" applyAlignment="1" applyProtection="1">
      <alignment/>
      <protection locked="0"/>
    </xf>
    <xf numFmtId="0" fontId="3" fillId="0" borderId="41" xfId="0" applyFont="1" applyBorder="1" applyAlignment="1">
      <alignment/>
    </xf>
    <xf numFmtId="0" fontId="2" fillId="0" borderId="40" xfId="0" applyFont="1" applyBorder="1" applyAlignment="1">
      <alignment horizontal="center" vertical="top"/>
    </xf>
    <xf numFmtId="0" fontId="2" fillId="0" borderId="4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left" wrapText="1"/>
    </xf>
    <xf numFmtId="3" fontId="31" fillId="0" borderId="0" xfId="0" applyNumberFormat="1" applyFont="1" applyBorder="1" applyAlignment="1">
      <alignment/>
    </xf>
    <xf numFmtId="3" fontId="6" fillId="3" borderId="43" xfId="0" applyNumberFormat="1" applyFont="1" applyFill="1" applyBorder="1" applyAlignment="1">
      <alignment/>
    </xf>
    <xf numFmtId="3" fontId="31" fillId="3" borderId="43" xfId="0" applyNumberFormat="1" applyFont="1" applyFill="1" applyBorder="1" applyAlignment="1">
      <alignment/>
    </xf>
    <xf numFmtId="3" fontId="31" fillId="3" borderId="43" xfId="0" applyNumberFormat="1" applyFont="1" applyFill="1" applyBorder="1" applyAlignment="1" applyProtection="1">
      <alignment/>
      <protection locked="0"/>
    </xf>
    <xf numFmtId="3" fontId="31" fillId="3" borderId="43" xfId="0" applyNumberFormat="1" applyFont="1" applyFill="1" applyBorder="1" applyAlignment="1">
      <alignment/>
    </xf>
    <xf numFmtId="3" fontId="32" fillId="3" borderId="43" xfId="0" applyNumberFormat="1" applyFont="1" applyFill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3" fontId="32" fillId="3" borderId="44" xfId="0" applyNumberFormat="1" applyFont="1" applyFill="1" applyBorder="1" applyAlignment="1" applyProtection="1">
      <alignment horizontal="right"/>
      <protection locked="0"/>
    </xf>
    <xf numFmtId="3" fontId="32" fillId="3" borderId="34" xfId="0" applyNumberFormat="1" applyFont="1" applyFill="1" applyBorder="1" applyAlignment="1" applyProtection="1">
      <alignment horizontal="right"/>
      <protection locked="0"/>
    </xf>
    <xf numFmtId="3" fontId="32" fillId="3" borderId="4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6" fillId="0" borderId="46" xfId="0" applyFont="1" applyBorder="1" applyAlignment="1">
      <alignment horizontal="left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3" fontId="2" fillId="2" borderId="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left" indent="4"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3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 vertical="top"/>
    </xf>
    <xf numFmtId="188" fontId="2" fillId="0" borderId="2" xfId="0" applyNumberFormat="1" applyFont="1" applyBorder="1" applyAlignment="1">
      <alignment horizontal="left"/>
    </xf>
    <xf numFmtId="205" fontId="3" fillId="0" borderId="3" xfId="19" applyNumberFormat="1" applyFont="1" applyBorder="1" applyAlignment="1">
      <alignment horizontal="left"/>
      <protection/>
    </xf>
    <xf numFmtId="3" fontId="6" fillId="3" borderId="31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3" fontId="32" fillId="2" borderId="4" xfId="0" applyNumberFormat="1" applyFont="1" applyFill="1" applyBorder="1" applyAlignment="1" applyProtection="1">
      <alignment horizontal="right"/>
      <protection locked="0"/>
    </xf>
    <xf numFmtId="3" fontId="32" fillId="2" borderId="10" xfId="0" applyNumberFormat="1" applyFont="1" applyFill="1" applyBorder="1" applyAlignment="1" applyProtection="1">
      <alignment horizontal="right"/>
      <protection locked="0"/>
    </xf>
    <xf numFmtId="0" fontId="14" fillId="0" borderId="1" xfId="19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16" fillId="0" borderId="49" xfId="0" applyFont="1" applyBorder="1" applyAlignment="1">
      <alignment horizontal="left"/>
    </xf>
    <xf numFmtId="0" fontId="2" fillId="0" borderId="4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7" fillId="3" borderId="31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3" fontId="3" fillId="2" borderId="3" xfId="0" applyNumberFormat="1" applyFont="1" applyFill="1" applyBorder="1" applyAlignment="1" applyProtection="1">
      <alignment/>
      <protection locked="0"/>
    </xf>
    <xf numFmtId="3" fontId="3" fillId="2" borderId="4" xfId="0" applyNumberFormat="1" applyFont="1" applyFill="1" applyBorder="1" applyAlignment="1" applyProtection="1">
      <alignment/>
      <protection locked="0"/>
    </xf>
    <xf numFmtId="3" fontId="3" fillId="2" borderId="4" xfId="0" applyNumberFormat="1" applyFont="1" applyFill="1" applyBorder="1" applyAlignment="1" applyProtection="1">
      <alignment/>
      <protection locked="0"/>
    </xf>
    <xf numFmtId="16" fontId="6" fillId="0" borderId="0" xfId="19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19" applyFont="1" applyAlignment="1">
      <alignment/>
      <protection/>
    </xf>
    <xf numFmtId="0" fontId="25" fillId="0" borderId="0" xfId="19" applyFont="1" applyAlignment="1">
      <alignment horizontal="center" vertical="center" wrapText="1"/>
      <protection/>
    </xf>
    <xf numFmtId="0" fontId="2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0" xfId="0" applyFont="1" applyAlignment="1" quotePrefix="1">
      <alignment horizontal="center" vertical="center"/>
    </xf>
    <xf numFmtId="0" fontId="25" fillId="0" borderId="0" xfId="0" applyFont="1" applyAlignment="1">
      <alignment horizontal="center" vertical="center"/>
    </xf>
    <xf numFmtId="208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9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3" fontId="2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3" fillId="0" borderId="50" xfId="0" applyFont="1" applyBorder="1" applyAlignment="1">
      <alignment horizontal="right" vertical="center"/>
    </xf>
    <xf numFmtId="0" fontId="24" fillId="0" borderId="50" xfId="0" applyFont="1" applyBorder="1" applyAlignment="1">
      <alignment horizontal="right" vertical="center"/>
    </xf>
    <xf numFmtId="0" fontId="23" fillId="0" borderId="50" xfId="0" applyFont="1" applyBorder="1" applyAlignment="1" quotePrefix="1">
      <alignment horizontal="right" vertical="center"/>
    </xf>
    <xf numFmtId="0" fontId="23" fillId="0" borderId="37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47" xfId="19" applyFont="1" applyBorder="1" applyAlignment="1">
      <alignment horizontal="center" vertical="center"/>
      <protection/>
    </xf>
    <xf numFmtId="0" fontId="0" fillId="0" borderId="47" xfId="0" applyBorder="1" applyAlignment="1">
      <alignment horizontal="center"/>
    </xf>
    <xf numFmtId="0" fontId="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al_SHEET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142875</xdr:rowOff>
    </xdr:to>
    <xdr:pic macro="[0]!Gomb10_Kattintáskor"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142875</xdr:rowOff>
    </xdr:to>
    <xdr:pic macro="[0]!Gomb11_Kattintáskor"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142875</xdr:rowOff>
    </xdr:to>
    <xdr:pic macro="[0]!Gomb12_Kattintáskor">
      <xdr:nvPicPr>
        <xdr:cNvPr id="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142875</xdr:rowOff>
    </xdr:to>
    <xdr:pic macro="[0]!Gomb13_Kattintáskor">
      <xdr:nvPicPr>
        <xdr:cNvPr id="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142875</xdr:rowOff>
    </xdr:to>
    <xdr:pic macro="[0]!Gomb14_Kattintáskor"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003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161925</xdr:colOff>
      <xdr:row>15</xdr:row>
      <xdr:rowOff>142875</xdr:rowOff>
    </xdr:to>
    <xdr:pic macro="[0]!Gomb1_Kattintáskor">
      <xdr:nvPicPr>
        <xdr:cNvPr id="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00350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M15"/>
  <sheetViews>
    <sheetView workbookViewId="0" topLeftCell="A11">
      <selection activeCell="B8" sqref="B8"/>
    </sheetView>
  </sheetViews>
  <sheetFormatPr defaultColWidth="10.75390625" defaultRowHeight="12" customHeight="1"/>
  <cols>
    <col min="1" max="1" width="26.875" style="1" customWidth="1"/>
    <col min="2" max="2" width="54.875" style="1" customWidth="1"/>
    <col min="3" max="3" width="20.875" style="1" customWidth="1"/>
    <col min="4" max="13" width="10.75390625" style="1" customWidth="1"/>
    <col min="14" max="16384" width="10.75390625" style="1" customWidth="1"/>
  </cols>
  <sheetData>
    <row r="1" spans="1:13" ht="15.75" customHeight="1">
      <c r="A1" s="16" t="s">
        <v>36</v>
      </c>
      <c r="B1" s="11"/>
      <c r="C1" s="11"/>
      <c r="D1" s="11"/>
      <c r="E1" s="11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11"/>
      <c r="C2" s="11"/>
      <c r="D2" s="11"/>
      <c r="E2" s="11"/>
      <c r="F2" s="2"/>
      <c r="G2" s="2"/>
      <c r="H2" s="2"/>
      <c r="I2" s="2"/>
      <c r="J2" s="2"/>
      <c r="K2" s="2"/>
      <c r="L2" s="2"/>
      <c r="M2" s="2"/>
    </row>
    <row r="3" spans="1:5" ht="15.75" customHeight="1">
      <c r="A3" s="94" t="s">
        <v>70</v>
      </c>
      <c r="B3" s="45" t="s">
        <v>156</v>
      </c>
      <c r="D3" s="10"/>
      <c r="E3" s="10"/>
    </row>
    <row r="4" spans="1:5" ht="15.75" customHeight="1">
      <c r="A4" s="17"/>
      <c r="B4" s="10"/>
      <c r="D4" s="10"/>
      <c r="E4" s="10"/>
    </row>
    <row r="5" spans="1:5" ht="15.75" customHeight="1">
      <c r="A5" s="17" t="s">
        <v>71</v>
      </c>
      <c r="B5" s="45" t="s">
        <v>157</v>
      </c>
      <c r="D5" s="10"/>
      <c r="E5" s="10"/>
    </row>
    <row r="6" spans="1:5" ht="15.75" customHeight="1">
      <c r="A6" s="73"/>
      <c r="B6" s="74"/>
      <c r="D6" s="10"/>
      <c r="E6" s="10"/>
    </row>
    <row r="7" spans="1:5" ht="15.75" customHeight="1">
      <c r="A7" s="17"/>
      <c r="B7" s="10"/>
      <c r="D7" s="10"/>
      <c r="E7" s="10"/>
    </row>
    <row r="8" spans="1:5" ht="15.75" customHeight="1">
      <c r="A8" s="18" t="s">
        <v>72</v>
      </c>
      <c r="B8" s="134" t="s">
        <v>158</v>
      </c>
      <c r="D8" s="10"/>
      <c r="E8" s="10"/>
    </row>
    <row r="9" spans="1:5" ht="15.75" customHeight="1">
      <c r="A9" s="17"/>
      <c r="B9" s="12"/>
      <c r="D9" s="10"/>
      <c r="E9" s="10"/>
    </row>
    <row r="10" spans="1:5" ht="15.75" customHeight="1" hidden="1">
      <c r="A10" s="17" t="s">
        <v>30</v>
      </c>
      <c r="B10" s="46"/>
      <c r="D10" s="13"/>
      <c r="E10" s="10"/>
    </row>
    <row r="11" spans="1:5" ht="15.75" customHeight="1">
      <c r="A11" s="17"/>
      <c r="B11" s="10"/>
      <c r="C11" s="10"/>
      <c r="D11" s="10"/>
      <c r="E11" s="10"/>
    </row>
    <row r="12" spans="1:5" ht="15.75" customHeight="1">
      <c r="A12" s="17" t="s">
        <v>39</v>
      </c>
      <c r="B12" s="47" t="s">
        <v>153</v>
      </c>
      <c r="C12" s="10"/>
      <c r="D12" s="10"/>
      <c r="E12" s="10"/>
    </row>
    <row r="13" spans="1:5" ht="15.75" customHeight="1">
      <c r="A13" s="17"/>
      <c r="B13" s="57"/>
      <c r="C13" s="10"/>
      <c r="D13" s="10"/>
      <c r="E13" s="10"/>
    </row>
    <row r="14" spans="1:5" ht="15.75" customHeight="1">
      <c r="A14" s="17" t="s">
        <v>38</v>
      </c>
      <c r="B14" s="47" t="s">
        <v>154</v>
      </c>
      <c r="C14" s="10"/>
      <c r="D14" s="10"/>
      <c r="E14" s="10"/>
    </row>
    <row r="15" spans="1:5" ht="15.75" customHeight="1">
      <c r="A15" s="10"/>
      <c r="B15" s="10"/>
      <c r="C15" s="10"/>
      <c r="D15" s="10"/>
      <c r="E15" s="10"/>
    </row>
  </sheetData>
  <printOptions/>
  <pageMargins left="1" right="1" top="0.82" bottom="0.74" header="0.5" footer="0.5"/>
  <pageSetup horizontalDpi="600" verticalDpi="600" orientation="portrait" r:id="rId10"/>
  <drawing r:id="rId9"/>
  <legacyDrawing r:id="rId8"/>
  <oleObjects>
    <oleObject progId="MS_ClipArt_Gallery.5" shapeId="118389" r:id="rId1"/>
    <oleObject progId="MS_ClipArt_Gallery.5" shapeId="242683" r:id="rId2"/>
    <oleObject progId="MS_ClipArt_Gallery.5" shapeId="246174" r:id="rId3"/>
    <oleObject progId="MS_ClipArt_Gallery.5" shapeId="246351" r:id="rId4"/>
    <oleObject progId="MS_ClipArt_Gallery.5" shapeId="246477" r:id="rId5"/>
    <oleObject progId="MS_ClipArt_Gallery.5" shapeId="246678" r:id="rId6"/>
    <oleObject progId="MS_ClipArt_Gallery.5" shapeId="249300" r:id="rId7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3"/>
  <dimension ref="A1:M64"/>
  <sheetViews>
    <sheetView workbookViewId="0" topLeftCell="A22">
      <selection activeCell="G51" sqref="G51"/>
    </sheetView>
  </sheetViews>
  <sheetFormatPr defaultColWidth="10.75390625" defaultRowHeight="15.75" customHeight="1"/>
  <cols>
    <col min="1" max="1" width="9.625" style="1" customWidth="1"/>
    <col min="2" max="2" width="19.625" style="1" customWidth="1"/>
    <col min="3" max="3" width="26.75390625" style="1" customWidth="1"/>
    <col min="4" max="4" width="10.75390625" style="1" customWidth="1"/>
    <col min="5" max="5" width="17.00390625" style="1" customWidth="1"/>
    <col min="6" max="13" width="10.75390625" style="1" customWidth="1"/>
    <col min="14" max="16384" width="10.75390625" style="1" customWidth="1"/>
  </cols>
  <sheetData>
    <row r="1" spans="1:13" ht="15.75" customHeight="1">
      <c r="A1" s="50" t="str">
        <f>'Beviteli oldal'!$B$8</f>
        <v>18143135-9499-529-19</v>
      </c>
      <c r="B1" s="51"/>
      <c r="C1" s="52"/>
      <c r="D1" s="52"/>
      <c r="E1" s="61"/>
      <c r="F1" s="2"/>
      <c r="G1" s="2"/>
      <c r="H1" s="2"/>
      <c r="I1" s="2"/>
      <c r="J1" s="2"/>
      <c r="K1" s="2"/>
      <c r="L1" s="2"/>
      <c r="M1" s="2"/>
    </row>
    <row r="2" spans="1:13" ht="15.75" customHeight="1">
      <c r="A2" s="48" t="s">
        <v>73</v>
      </c>
      <c r="C2" s="11"/>
      <c r="D2" s="11"/>
      <c r="E2" s="6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48"/>
      <c r="C3" s="11"/>
      <c r="D3" s="11"/>
      <c r="E3" s="62"/>
      <c r="F3" s="2"/>
      <c r="G3" s="2"/>
      <c r="H3" s="2"/>
      <c r="I3" s="2"/>
      <c r="J3" s="2"/>
      <c r="K3" s="2"/>
      <c r="L3" s="2"/>
      <c r="M3" s="2"/>
    </row>
    <row r="4" spans="1:13" ht="56.25" customHeight="1">
      <c r="A4" s="48"/>
      <c r="C4" s="11"/>
      <c r="D4" s="11"/>
      <c r="E4" s="62"/>
      <c r="F4" s="2"/>
      <c r="G4" s="2"/>
      <c r="H4" s="2"/>
      <c r="I4" s="2"/>
      <c r="J4" s="2"/>
      <c r="K4" s="2"/>
      <c r="L4" s="2"/>
      <c r="M4" s="2"/>
    </row>
    <row r="5" spans="1:13" ht="15.75" customHeight="1">
      <c r="A5" s="48"/>
      <c r="C5" s="11"/>
      <c r="D5" s="11"/>
      <c r="E5" s="62"/>
      <c r="F5" s="2"/>
      <c r="G5" s="2"/>
      <c r="H5" s="2"/>
      <c r="I5" s="2"/>
      <c r="J5" s="2"/>
      <c r="K5" s="2"/>
      <c r="L5" s="2"/>
      <c r="M5" s="2"/>
    </row>
    <row r="6" spans="1:13" ht="15.75" customHeight="1">
      <c r="A6" s="48"/>
      <c r="C6" s="11"/>
      <c r="D6" s="11"/>
      <c r="E6" s="62"/>
      <c r="F6" s="2"/>
      <c r="G6" s="2"/>
      <c r="H6" s="2"/>
      <c r="I6" s="2"/>
      <c r="J6" s="2"/>
      <c r="K6" s="2"/>
      <c r="L6" s="2"/>
      <c r="M6" s="2"/>
    </row>
    <row r="7" spans="1:13" ht="39.75" customHeight="1" hidden="1">
      <c r="A7" s="98"/>
      <c r="B7" s="294"/>
      <c r="C7" s="295"/>
      <c r="D7" s="295"/>
      <c r="E7" s="98"/>
      <c r="F7" s="2"/>
      <c r="G7" s="2"/>
      <c r="H7" s="2"/>
      <c r="I7" s="2"/>
      <c r="J7" s="2"/>
      <c r="K7" s="2"/>
      <c r="L7" s="2"/>
      <c r="M7" s="2"/>
    </row>
    <row r="8" spans="1:13" ht="39.75" customHeight="1">
      <c r="A8" s="98"/>
      <c r="B8" s="93"/>
      <c r="C8" s="97"/>
      <c r="D8" s="97"/>
      <c r="E8" s="98"/>
      <c r="F8" s="2"/>
      <c r="G8" s="2"/>
      <c r="H8" s="2"/>
      <c r="I8" s="2"/>
      <c r="J8" s="2"/>
      <c r="K8" s="2"/>
      <c r="L8" s="2"/>
      <c r="M8" s="2"/>
    </row>
    <row r="9" spans="1:13" ht="27.75" customHeight="1">
      <c r="A9" s="296" t="s">
        <v>99</v>
      </c>
      <c r="B9" s="297"/>
      <c r="C9" s="297"/>
      <c r="D9" s="297"/>
      <c r="E9" s="297"/>
      <c r="F9" s="2"/>
      <c r="G9" s="2"/>
      <c r="H9" s="2"/>
      <c r="I9" s="2"/>
      <c r="J9" s="2"/>
      <c r="K9" s="2"/>
      <c r="L9" s="2"/>
      <c r="M9" s="2"/>
    </row>
    <row r="10" spans="1:13" ht="21.75" customHeight="1">
      <c r="A10" s="298" t="s">
        <v>100</v>
      </c>
      <c r="B10" s="299"/>
      <c r="C10" s="299"/>
      <c r="D10" s="299"/>
      <c r="E10" s="299"/>
      <c r="F10" s="2"/>
      <c r="G10" s="2"/>
      <c r="H10" s="2"/>
      <c r="I10" s="2"/>
      <c r="J10" s="2"/>
      <c r="K10" s="2"/>
      <c r="L10" s="2"/>
      <c r="M10" s="2"/>
    </row>
    <row r="11" spans="1:13" ht="21.75" customHeight="1">
      <c r="A11" s="99"/>
      <c r="B11" s="100"/>
      <c r="C11" s="100"/>
      <c r="D11" s="100"/>
      <c r="E11" s="100"/>
      <c r="F11" s="2"/>
      <c r="G11" s="2"/>
      <c r="H11" s="2"/>
      <c r="I11" s="2"/>
      <c r="J11" s="2"/>
      <c r="K11" s="2"/>
      <c r="L11" s="2"/>
      <c r="M11" s="2"/>
    </row>
    <row r="12" spans="1:13" ht="21.75" customHeight="1">
      <c r="A12" s="99"/>
      <c r="B12" s="100"/>
      <c r="C12" s="100" t="s">
        <v>155</v>
      </c>
      <c r="D12" s="100"/>
      <c r="E12" s="100"/>
      <c r="F12" s="2"/>
      <c r="G12" s="2"/>
      <c r="H12" s="2"/>
      <c r="I12" s="2"/>
      <c r="J12" s="2"/>
      <c r="K12" s="2"/>
      <c r="L12" s="2"/>
      <c r="M12" s="2"/>
    </row>
    <row r="13" spans="1:13" ht="21.75" customHeight="1">
      <c r="A13" s="99"/>
      <c r="B13" s="100"/>
      <c r="C13" s="100"/>
      <c r="D13" s="100"/>
      <c r="E13" s="100"/>
      <c r="F13" s="2"/>
      <c r="G13" s="2"/>
      <c r="H13" s="2"/>
      <c r="I13" s="2"/>
      <c r="J13" s="2"/>
      <c r="K13" s="2"/>
      <c r="L13" s="2"/>
      <c r="M13" s="2"/>
    </row>
    <row r="14" spans="1:13" ht="21.75" customHeight="1">
      <c r="A14" s="99"/>
      <c r="B14" s="100"/>
      <c r="C14" s="100"/>
      <c r="D14" s="100"/>
      <c r="E14" s="100"/>
      <c r="F14" s="2"/>
      <c r="G14" s="2"/>
      <c r="H14" s="2"/>
      <c r="I14" s="2"/>
      <c r="J14" s="2"/>
      <c r="K14" s="2"/>
      <c r="L14" s="2"/>
      <c r="M14" s="2"/>
    </row>
    <row r="15" spans="1:13" ht="21.75" customHeight="1">
      <c r="A15" s="99"/>
      <c r="B15" s="100"/>
      <c r="C15" s="100"/>
      <c r="D15" s="100"/>
      <c r="E15" s="100"/>
      <c r="F15" s="2"/>
      <c r="G15" s="2"/>
      <c r="H15" s="2"/>
      <c r="I15" s="2"/>
      <c r="J15" s="2"/>
      <c r="K15" s="2"/>
      <c r="L15" s="2"/>
      <c r="M15" s="2"/>
    </row>
    <row r="16" spans="3:5" ht="15.75" customHeight="1">
      <c r="C16" s="11"/>
      <c r="D16" s="11"/>
      <c r="E16" s="10"/>
    </row>
    <row r="17" spans="1:5" ht="23.25" customHeight="1">
      <c r="A17" s="95" t="s">
        <v>70</v>
      </c>
      <c r="C17" s="54" t="str">
        <f>+'Beviteli oldal'!$B$3</f>
        <v>Balatonakali Borút Egyesület</v>
      </c>
      <c r="D17" s="11"/>
      <c r="E17" s="10"/>
    </row>
    <row r="18" spans="1:5" ht="8.25" customHeight="1">
      <c r="A18" s="55"/>
      <c r="C18" s="2"/>
      <c r="D18" s="10"/>
      <c r="E18" s="10"/>
    </row>
    <row r="19" spans="1:5" ht="15.75" customHeight="1">
      <c r="A19" s="96" t="s">
        <v>71</v>
      </c>
      <c r="C19" s="53" t="str">
        <f>+'Beviteli oldal'!$B$5</f>
        <v>8243. Balatonakali Orgona u.3.</v>
      </c>
      <c r="D19" s="10"/>
      <c r="E19" s="10"/>
    </row>
    <row r="20" spans="1:5" ht="15.75" customHeight="1">
      <c r="A20" s="11"/>
      <c r="C20" s="2"/>
      <c r="D20" s="10"/>
      <c r="E20" s="10"/>
    </row>
    <row r="21" spans="1:5" ht="15.75" customHeight="1">
      <c r="A21" s="11"/>
      <c r="D21" s="10"/>
      <c r="E21" s="10"/>
    </row>
    <row r="22" spans="1:5" ht="78.75" customHeight="1">
      <c r="A22" s="11"/>
      <c r="D22" s="10"/>
      <c r="E22" s="10"/>
    </row>
    <row r="23" spans="1:5" ht="14.25" customHeight="1" hidden="1">
      <c r="A23" s="11"/>
      <c r="D23" s="10"/>
      <c r="E23" s="10"/>
    </row>
    <row r="24" spans="1:5" ht="33.75" customHeight="1" hidden="1">
      <c r="A24" s="11"/>
      <c r="C24" s="91"/>
      <c r="D24" s="10"/>
      <c r="E24" s="10"/>
    </row>
    <row r="25" spans="1:5" ht="21" customHeight="1" hidden="1">
      <c r="A25" s="11"/>
      <c r="D25" s="10"/>
      <c r="E25" s="10"/>
    </row>
    <row r="26" spans="1:5" ht="18.75" customHeight="1" hidden="1">
      <c r="A26" s="11"/>
      <c r="D26" s="10"/>
      <c r="E26" s="10"/>
    </row>
    <row r="27" spans="1:5" ht="15.75" customHeight="1" hidden="1">
      <c r="A27" s="11"/>
      <c r="C27" s="35"/>
      <c r="D27" s="13"/>
      <c r="E27" s="10"/>
    </row>
    <row r="28" spans="1:5" ht="15.75" customHeight="1" hidden="1">
      <c r="A28" s="11"/>
      <c r="C28" s="35"/>
      <c r="D28" s="10"/>
      <c r="E28" s="10"/>
    </row>
    <row r="29" spans="1:5" ht="15.75" customHeight="1" hidden="1">
      <c r="A29" s="11"/>
      <c r="C29" s="35"/>
      <c r="D29" s="10"/>
      <c r="E29" s="10"/>
    </row>
    <row r="30" ht="15.75" customHeight="1" hidden="1"/>
    <row r="31" spans="1:5" ht="15.75" customHeight="1" hidden="1">
      <c r="A31" s="55"/>
      <c r="C31" s="56"/>
      <c r="D31" s="10"/>
      <c r="E31" s="10"/>
    </row>
    <row r="32" spans="1:5" ht="9.75" customHeight="1" hidden="1">
      <c r="A32" s="55"/>
      <c r="D32" s="10"/>
      <c r="E32" s="10"/>
    </row>
    <row r="33" spans="1:5" ht="15.75" customHeight="1" hidden="1">
      <c r="A33" s="55"/>
      <c r="C33" s="56"/>
      <c r="D33" s="10"/>
      <c r="E33" s="10"/>
    </row>
    <row r="34" spans="1:5" ht="15.75" customHeight="1" hidden="1">
      <c r="A34" s="11"/>
      <c r="D34" s="10"/>
      <c r="E34" s="10"/>
    </row>
    <row r="35" spans="1:5" ht="15.75" customHeight="1" hidden="1">
      <c r="A35" s="11"/>
      <c r="D35" s="10"/>
      <c r="E35" s="10"/>
    </row>
    <row r="36" spans="1:5" ht="15.75" customHeight="1" hidden="1">
      <c r="A36" s="11"/>
      <c r="D36" s="10"/>
      <c r="E36" s="10"/>
    </row>
    <row r="37" spans="1:5" ht="15.75" customHeight="1" hidden="1">
      <c r="A37" s="11"/>
      <c r="B37" s="11"/>
      <c r="C37" s="11"/>
      <c r="D37" s="10"/>
      <c r="E37" s="10"/>
    </row>
    <row r="38" spans="1:5" ht="15.75" customHeight="1" hidden="1">
      <c r="A38" s="11"/>
      <c r="B38" s="11"/>
      <c r="C38" s="11"/>
      <c r="D38" s="10"/>
      <c r="E38" s="10"/>
    </row>
    <row r="39" spans="1:5" ht="15.75" customHeight="1" hidden="1">
      <c r="A39" s="11"/>
      <c r="B39" s="11"/>
      <c r="C39" s="11"/>
      <c r="D39" s="10"/>
      <c r="E39" s="10"/>
    </row>
    <row r="40" spans="1:5" ht="15.75" customHeight="1" hidden="1">
      <c r="A40" s="11"/>
      <c r="B40" s="11"/>
      <c r="C40" s="11"/>
      <c r="D40" s="10"/>
      <c r="E40" s="10"/>
    </row>
    <row r="41" spans="1:5" ht="15.75" customHeight="1">
      <c r="A41" s="11"/>
      <c r="B41" s="11"/>
      <c r="C41" s="11"/>
      <c r="D41" s="10"/>
      <c r="E41" s="10"/>
    </row>
    <row r="42" spans="1:5" ht="15.75" customHeight="1">
      <c r="A42" s="11"/>
      <c r="B42" s="11"/>
      <c r="C42" s="11"/>
      <c r="D42" s="10"/>
      <c r="E42" s="10"/>
    </row>
    <row r="43" spans="1:5" ht="15.75" customHeight="1">
      <c r="A43" s="135" t="s">
        <v>159</v>
      </c>
      <c r="B43" s="284"/>
      <c r="C43" s="11"/>
      <c r="D43" s="293" t="s">
        <v>69</v>
      </c>
      <c r="E43" s="293"/>
    </row>
    <row r="44" spans="1:5" ht="15.75" customHeight="1">
      <c r="A44" s="59"/>
      <c r="B44" s="36"/>
      <c r="C44" s="58"/>
      <c r="D44" s="291" t="s">
        <v>160</v>
      </c>
      <c r="E44" s="292"/>
    </row>
    <row r="45" spans="1:5" ht="22.5" customHeight="1">
      <c r="A45" s="39"/>
      <c r="B45" s="40"/>
      <c r="C45" s="60"/>
      <c r="D45" s="292"/>
      <c r="E45" s="292"/>
    </row>
    <row r="46" spans="1:5" ht="15.75" customHeight="1">
      <c r="A46" s="39"/>
      <c r="B46" s="40"/>
      <c r="C46" s="92" t="s">
        <v>29</v>
      </c>
      <c r="D46" s="39"/>
      <c r="E46" s="10"/>
    </row>
    <row r="47" spans="1:5" ht="15.75" customHeight="1">
      <c r="A47" s="11"/>
      <c r="B47" s="11"/>
      <c r="C47" s="37"/>
      <c r="D47" s="10"/>
      <c r="E47" s="10"/>
    </row>
    <row r="48" spans="1:5" ht="15.75" customHeight="1">
      <c r="A48" s="11"/>
      <c r="B48" s="11"/>
      <c r="D48" s="10"/>
      <c r="E48" s="10"/>
    </row>
    <row r="49" spans="1:5" ht="15.75" customHeight="1">
      <c r="A49" s="11"/>
      <c r="B49" s="11"/>
      <c r="C49" s="11"/>
      <c r="D49" s="10"/>
      <c r="E49" s="10"/>
    </row>
    <row r="50" spans="1:4" ht="15.75" customHeight="1">
      <c r="A50" s="11"/>
      <c r="B50" s="11"/>
      <c r="C50" s="11"/>
      <c r="D50" s="10"/>
    </row>
    <row r="51" spans="1:5" ht="15.75" customHeight="1">
      <c r="A51" s="11"/>
      <c r="B51" s="11"/>
      <c r="C51" s="11"/>
      <c r="D51" s="10"/>
      <c r="E51" s="10"/>
    </row>
    <row r="52" spans="1:5" ht="15.75" customHeight="1">
      <c r="A52" s="14"/>
      <c r="B52" s="11"/>
      <c r="C52" s="11"/>
      <c r="D52" s="10"/>
      <c r="E52" s="10"/>
    </row>
    <row r="53" spans="1:5" ht="15.75" customHeight="1">
      <c r="A53" s="11"/>
      <c r="B53" s="11"/>
      <c r="C53" s="11"/>
      <c r="D53" s="10"/>
      <c r="E53" s="10"/>
    </row>
    <row r="54" spans="1:5" ht="15.75" customHeight="1">
      <c r="A54" s="11"/>
      <c r="B54" s="11"/>
      <c r="C54" s="11"/>
      <c r="D54" s="10"/>
      <c r="E54" s="10"/>
    </row>
    <row r="55" spans="1:5" ht="15.75" customHeight="1">
      <c r="A55" s="11"/>
      <c r="B55" s="11"/>
      <c r="C55" s="11"/>
      <c r="D55" s="10"/>
      <c r="E55" s="10"/>
    </row>
    <row r="56" spans="1:5" ht="15.75" customHeight="1">
      <c r="A56" s="14"/>
      <c r="B56" s="11"/>
      <c r="C56" s="11"/>
      <c r="D56" s="10"/>
      <c r="E56" s="10"/>
    </row>
    <row r="57" spans="1:5" ht="15.75" customHeight="1">
      <c r="A57" s="11"/>
      <c r="B57" s="11"/>
      <c r="C57" s="11"/>
      <c r="D57" s="10"/>
      <c r="E57" s="10"/>
    </row>
    <row r="58" spans="1:5" ht="15.75" customHeight="1">
      <c r="A58" s="11"/>
      <c r="B58" s="11"/>
      <c r="C58" s="11"/>
      <c r="D58" s="10"/>
      <c r="E58" s="10"/>
    </row>
    <row r="59" spans="1:5" ht="15.75" customHeight="1">
      <c r="A59" s="11"/>
      <c r="B59" s="11"/>
      <c r="C59" s="2"/>
      <c r="D59" s="10"/>
      <c r="E59" s="10"/>
    </row>
    <row r="60" spans="1:3" ht="15.75" customHeight="1">
      <c r="A60" s="11"/>
      <c r="B60" s="2"/>
      <c r="C60" s="2"/>
    </row>
    <row r="61" spans="1:3" ht="15.75" customHeight="1">
      <c r="A61" s="11"/>
      <c r="B61" s="2"/>
      <c r="C61" s="2"/>
    </row>
    <row r="62" spans="1:3" ht="15.75" customHeight="1">
      <c r="A62" s="11"/>
      <c r="B62" s="2"/>
      <c r="C62" s="2"/>
    </row>
    <row r="63" spans="1:3" ht="15.75" customHeight="1">
      <c r="A63" s="2"/>
      <c r="B63" s="2"/>
      <c r="C63" s="2"/>
    </row>
    <row r="64" spans="1:3" ht="15.75" customHeight="1">
      <c r="A64" s="15"/>
      <c r="B64" s="2"/>
      <c r="C64" s="2"/>
    </row>
  </sheetData>
  <mergeCells count="5">
    <mergeCell ref="D44:E45"/>
    <mergeCell ref="D43:E43"/>
    <mergeCell ref="B7:D7"/>
    <mergeCell ref="A9:E9"/>
    <mergeCell ref="A10:E10"/>
  </mergeCells>
  <printOptions/>
  <pageMargins left="0.91" right="0.9" top="1.2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F176"/>
  <sheetViews>
    <sheetView workbookViewId="0" topLeftCell="A24">
      <selection activeCell="H37" sqref="H37"/>
    </sheetView>
  </sheetViews>
  <sheetFormatPr defaultColWidth="9.00390625" defaultRowHeight="15.75" customHeight="1"/>
  <cols>
    <col min="1" max="1" width="6.125" style="20" customWidth="1"/>
    <col min="2" max="2" width="4.125" style="20" customWidth="1"/>
    <col min="3" max="3" width="58.25390625" style="3" customWidth="1"/>
    <col min="4" max="6" width="10.25390625" style="3" customWidth="1"/>
    <col min="7" max="16384" width="9.25390625" style="3" customWidth="1"/>
  </cols>
  <sheetData>
    <row r="1" spans="1:6" ht="15.75" customHeight="1">
      <c r="A1" s="49" t="str">
        <f>'Beviteli oldal'!$B$8</f>
        <v>18143135-9499-529-19</v>
      </c>
      <c r="B1" s="64"/>
      <c r="C1" s="65"/>
      <c r="D1" s="65"/>
      <c r="E1" s="300"/>
      <c r="F1" s="300"/>
    </row>
    <row r="2" spans="1:6" ht="15.75" customHeight="1">
      <c r="A2" s="288" t="s">
        <v>73</v>
      </c>
      <c r="B2" s="285"/>
      <c r="C2" s="285"/>
      <c r="D2" s="66"/>
      <c r="E2" s="301"/>
      <c r="F2" s="301"/>
    </row>
    <row r="4" spans="1:4" ht="20.25" customHeight="1">
      <c r="A4" s="67" t="s">
        <v>74</v>
      </c>
      <c r="C4" s="54" t="str">
        <f>+'Beviteli oldal'!$B$3</f>
        <v>Balatonakali Borút Egyesület</v>
      </c>
      <c r="D4" s="6"/>
    </row>
    <row r="5" spans="1:3" ht="15.75" customHeight="1">
      <c r="A5" s="67" t="s">
        <v>40</v>
      </c>
      <c r="C5" s="53" t="str">
        <f>+'Beviteli oldal'!$B$5</f>
        <v>8243. Balatonakali Orgona u.3.</v>
      </c>
    </row>
    <row r="6" ht="15" customHeight="1"/>
    <row r="7" spans="1:6" ht="57.75" customHeight="1">
      <c r="A7" s="302" t="s">
        <v>110</v>
      </c>
      <c r="B7" s="302"/>
      <c r="C7" s="302"/>
      <c r="D7" s="302"/>
      <c r="E7" s="302"/>
      <c r="F7" s="302"/>
    </row>
    <row r="8" spans="1:6" ht="15.75" customHeight="1">
      <c r="A8" s="304" t="s">
        <v>155</v>
      </c>
      <c r="B8" s="305"/>
      <c r="C8" s="305"/>
      <c r="D8" s="305"/>
      <c r="E8" s="305"/>
      <c r="F8" s="305"/>
    </row>
    <row r="9" spans="3:6" ht="30.75" customHeight="1" thickBot="1">
      <c r="C9" s="7"/>
      <c r="D9" s="7"/>
      <c r="E9" s="7"/>
      <c r="F9" s="68" t="s">
        <v>41</v>
      </c>
    </row>
    <row r="10" spans="1:6" s="23" customFormat="1" ht="54" customHeight="1">
      <c r="A10" s="104" t="s">
        <v>25</v>
      </c>
      <c r="B10" s="105"/>
      <c r="C10" s="106" t="s">
        <v>19</v>
      </c>
      <c r="D10" s="107" t="s">
        <v>17</v>
      </c>
      <c r="E10" s="108" t="s">
        <v>42</v>
      </c>
      <c r="F10" s="109" t="s">
        <v>18</v>
      </c>
    </row>
    <row r="11" spans="1:6" ht="16.5" customHeight="1">
      <c r="A11" s="110" t="s">
        <v>43</v>
      </c>
      <c r="B11" s="25" t="s">
        <v>0</v>
      </c>
      <c r="C11" s="29" t="s">
        <v>1</v>
      </c>
      <c r="D11" s="177">
        <f>+SUM(D12:D15)</f>
        <v>0</v>
      </c>
      <c r="E11" s="177">
        <f>+SUM(E12:E14)</f>
        <v>0</v>
      </c>
      <c r="F11" s="178">
        <f>+SUM(F12:F15)</f>
        <v>0</v>
      </c>
    </row>
    <row r="12" spans="1:6" ht="16.5" customHeight="1">
      <c r="A12" s="110" t="s">
        <v>44</v>
      </c>
      <c r="B12" s="24" t="s">
        <v>2</v>
      </c>
      <c r="C12" s="30" t="s">
        <v>26</v>
      </c>
      <c r="D12" s="144"/>
      <c r="E12" s="144"/>
      <c r="F12" s="143"/>
    </row>
    <row r="13" spans="1:6" ht="16.5" customHeight="1">
      <c r="A13" s="110" t="s">
        <v>45</v>
      </c>
      <c r="B13" s="24" t="s">
        <v>3</v>
      </c>
      <c r="C13" s="30" t="s">
        <v>27</v>
      </c>
      <c r="D13" s="144">
        <v>0</v>
      </c>
      <c r="E13" s="144"/>
      <c r="F13" s="143">
        <v>0</v>
      </c>
    </row>
    <row r="14" spans="1:6" ht="16.5" customHeight="1">
      <c r="A14" s="110" t="s">
        <v>46</v>
      </c>
      <c r="B14" s="24" t="s">
        <v>4</v>
      </c>
      <c r="C14" s="30" t="s">
        <v>28</v>
      </c>
      <c r="D14" s="144"/>
      <c r="E14" s="144"/>
      <c r="F14" s="143"/>
    </row>
    <row r="15" spans="1:6" ht="16.5" customHeight="1">
      <c r="A15" s="110" t="s">
        <v>47</v>
      </c>
      <c r="B15" s="24" t="s">
        <v>7</v>
      </c>
      <c r="C15" s="30" t="s">
        <v>101</v>
      </c>
      <c r="D15" s="144"/>
      <c r="E15" s="144"/>
      <c r="F15" s="143"/>
    </row>
    <row r="16" spans="1:6" ht="16.5" customHeight="1">
      <c r="A16" s="110" t="s">
        <v>48</v>
      </c>
      <c r="B16" s="25" t="s">
        <v>5</v>
      </c>
      <c r="C16" s="32" t="s">
        <v>6</v>
      </c>
      <c r="D16" s="179">
        <f>SUM(D17:D22)</f>
        <v>624</v>
      </c>
      <c r="E16" s="179"/>
      <c r="F16" s="180">
        <f>SUM(F17:F22)</f>
        <v>86</v>
      </c>
    </row>
    <row r="17" spans="1:6" ht="16.5" customHeight="1">
      <c r="A17" s="24" t="s">
        <v>49</v>
      </c>
      <c r="B17" s="24" t="s">
        <v>2</v>
      </c>
      <c r="C17" s="30" t="s">
        <v>23</v>
      </c>
      <c r="D17" s="257"/>
      <c r="E17" s="144"/>
      <c r="F17" s="197"/>
    </row>
    <row r="18" spans="1:6" ht="16.5" customHeight="1">
      <c r="A18" s="24" t="s">
        <v>50</v>
      </c>
      <c r="B18" s="24" t="s">
        <v>3</v>
      </c>
      <c r="C18" s="259" t="s">
        <v>24</v>
      </c>
      <c r="D18" s="257">
        <v>539</v>
      </c>
      <c r="E18" s="144"/>
      <c r="F18" s="144"/>
    </row>
    <row r="19" spans="1:6" ht="16.5" customHeight="1" hidden="1">
      <c r="A19" s="24" t="s">
        <v>50</v>
      </c>
      <c r="B19" s="28"/>
      <c r="C19" s="4" t="s">
        <v>34</v>
      </c>
      <c r="D19" s="257"/>
      <c r="E19" s="144"/>
      <c r="F19" s="197"/>
    </row>
    <row r="20" spans="1:6" ht="16.5" customHeight="1" hidden="1">
      <c r="A20" s="24" t="s">
        <v>51</v>
      </c>
      <c r="B20" s="28"/>
      <c r="C20" s="258" t="s">
        <v>33</v>
      </c>
      <c r="D20" s="257"/>
      <c r="E20" s="144"/>
      <c r="F20" s="197"/>
    </row>
    <row r="21" spans="1:6" ht="16.5" customHeight="1">
      <c r="A21" s="24" t="s">
        <v>51</v>
      </c>
      <c r="B21" s="24" t="s">
        <v>4</v>
      </c>
      <c r="C21" s="30" t="s">
        <v>37</v>
      </c>
      <c r="D21" s="257"/>
      <c r="E21" s="144"/>
      <c r="F21" s="197"/>
    </row>
    <row r="22" spans="1:6" ht="16.5" customHeight="1">
      <c r="A22" s="24" t="s">
        <v>52</v>
      </c>
      <c r="B22" s="69" t="s">
        <v>7</v>
      </c>
      <c r="C22" s="260" t="s">
        <v>22</v>
      </c>
      <c r="D22" s="257">
        <v>85</v>
      </c>
      <c r="E22" s="144"/>
      <c r="F22" s="197">
        <v>86</v>
      </c>
    </row>
    <row r="23" spans="1:6" ht="16.5" customHeight="1">
      <c r="A23" s="24" t="s">
        <v>53</v>
      </c>
      <c r="B23" s="205" t="s">
        <v>8</v>
      </c>
      <c r="C23" s="261" t="s">
        <v>102</v>
      </c>
      <c r="D23" s="281">
        <v>0</v>
      </c>
      <c r="E23" s="282"/>
      <c r="F23" s="283"/>
    </row>
    <row r="24" spans="1:6" ht="16.5" customHeight="1" thickBot="1">
      <c r="A24" s="194" t="s">
        <v>54</v>
      </c>
      <c r="B24" s="194"/>
      <c r="C24" s="195" t="s">
        <v>78</v>
      </c>
      <c r="D24" s="196">
        <f>D11+D16+D23</f>
        <v>624</v>
      </c>
      <c r="E24" s="196"/>
      <c r="F24" s="196">
        <f>F11+F16+F23</f>
        <v>86</v>
      </c>
    </row>
    <row r="25" spans="1:6" ht="16.5" customHeight="1">
      <c r="A25" s="113" t="s">
        <v>55</v>
      </c>
      <c r="B25" s="70" t="s">
        <v>9</v>
      </c>
      <c r="C25" s="71" t="s">
        <v>10</v>
      </c>
      <c r="D25" s="184">
        <f>SUM(D26:D32)</f>
        <v>-46</v>
      </c>
      <c r="E25" s="184"/>
      <c r="F25" s="185">
        <f>SUM(F26:F32)</f>
        <v>-29</v>
      </c>
    </row>
    <row r="26" spans="1:6" ht="16.5" customHeight="1">
      <c r="A26" s="110" t="s">
        <v>56</v>
      </c>
      <c r="B26" s="24" t="s">
        <v>2</v>
      </c>
      <c r="C26" s="101" t="s">
        <v>79</v>
      </c>
      <c r="D26" s="144"/>
      <c r="E26" s="144"/>
      <c r="F26" s="183"/>
    </row>
    <row r="27" spans="1:6" ht="16.5" customHeight="1">
      <c r="A27" s="110" t="s">
        <v>57</v>
      </c>
      <c r="B27" s="24" t="s">
        <v>3</v>
      </c>
      <c r="C27" s="101" t="s">
        <v>75</v>
      </c>
      <c r="D27" s="144">
        <v>193</v>
      </c>
      <c r="E27" s="192"/>
      <c r="F27" s="143">
        <v>-46</v>
      </c>
    </row>
    <row r="28" spans="1:6" ht="16.5" customHeight="1" hidden="1">
      <c r="A28" s="110" t="s">
        <v>56</v>
      </c>
      <c r="B28" s="24" t="s">
        <v>4</v>
      </c>
      <c r="C28" s="101" t="s">
        <v>76</v>
      </c>
      <c r="D28" s="144"/>
      <c r="E28" s="144"/>
      <c r="F28" s="193"/>
    </row>
    <row r="29" spans="1:6" ht="16.5" customHeight="1">
      <c r="A29" s="110" t="s">
        <v>58</v>
      </c>
      <c r="B29" s="24" t="s">
        <v>4</v>
      </c>
      <c r="C29" s="30" t="s">
        <v>21</v>
      </c>
      <c r="D29" s="144"/>
      <c r="E29" s="144"/>
      <c r="F29" s="143"/>
    </row>
    <row r="30" spans="1:6" ht="16.5" customHeight="1">
      <c r="A30" s="110" t="s">
        <v>59</v>
      </c>
      <c r="B30" s="24" t="s">
        <v>105</v>
      </c>
      <c r="C30" s="30" t="s">
        <v>106</v>
      </c>
      <c r="D30" s="144"/>
      <c r="E30" s="144"/>
      <c r="F30" s="143"/>
    </row>
    <row r="31" spans="1:6" ht="33.75" customHeight="1">
      <c r="A31" s="114" t="s">
        <v>60</v>
      </c>
      <c r="B31" s="103" t="s">
        <v>11</v>
      </c>
      <c r="C31" s="102" t="s">
        <v>97</v>
      </c>
      <c r="D31" s="144">
        <v>-239</v>
      </c>
      <c r="E31" s="144"/>
      <c r="F31" s="143">
        <v>17</v>
      </c>
    </row>
    <row r="32" spans="1:6" ht="30" customHeight="1">
      <c r="A32" s="114" t="s">
        <v>61</v>
      </c>
      <c r="B32" s="103" t="s">
        <v>107</v>
      </c>
      <c r="C32" s="102" t="s">
        <v>98</v>
      </c>
      <c r="D32" s="144"/>
      <c r="E32" s="144"/>
      <c r="F32" s="143"/>
    </row>
    <row r="33" spans="1:6" ht="0.75" customHeight="1" hidden="1">
      <c r="A33" s="110"/>
      <c r="B33" s="25"/>
      <c r="C33" s="32"/>
      <c r="D33" s="186"/>
      <c r="E33" s="186"/>
      <c r="F33" s="187"/>
    </row>
    <row r="34" spans="1:6" ht="16.5" customHeight="1">
      <c r="A34" s="110" t="s">
        <v>62</v>
      </c>
      <c r="B34" s="25" t="s">
        <v>12</v>
      </c>
      <c r="C34" s="32" t="s">
        <v>13</v>
      </c>
      <c r="D34" s="186"/>
      <c r="E34" s="186"/>
      <c r="F34" s="187"/>
    </row>
    <row r="35" spans="1:6" ht="16.5" customHeight="1">
      <c r="A35" s="110" t="s">
        <v>63</v>
      </c>
      <c r="B35" s="25" t="s">
        <v>14</v>
      </c>
      <c r="C35" s="32" t="s">
        <v>15</v>
      </c>
      <c r="D35" s="179">
        <f>D36+D37</f>
        <v>670</v>
      </c>
      <c r="E35" s="179"/>
      <c r="F35" s="180">
        <f>SUM(F36,F37)</f>
        <v>100</v>
      </c>
    </row>
    <row r="36" spans="1:6" ht="16.5" customHeight="1">
      <c r="A36" s="110" t="s">
        <v>64</v>
      </c>
      <c r="B36" s="24" t="s">
        <v>2</v>
      </c>
      <c r="C36" s="33" t="s">
        <v>32</v>
      </c>
      <c r="D36" s="144"/>
      <c r="E36" s="144"/>
      <c r="F36" s="143"/>
    </row>
    <row r="37" spans="1:6" ht="16.5" customHeight="1">
      <c r="A37" s="110" t="s">
        <v>103</v>
      </c>
      <c r="B37" s="24" t="s">
        <v>3</v>
      </c>
      <c r="C37" s="33" t="s">
        <v>20</v>
      </c>
      <c r="D37" s="144">
        <v>670</v>
      </c>
      <c r="E37" s="144"/>
      <c r="F37" s="181">
        <v>100</v>
      </c>
    </row>
    <row r="38" spans="1:6" ht="16.5" customHeight="1" hidden="1">
      <c r="A38" s="110" t="s">
        <v>64</v>
      </c>
      <c r="B38" s="24"/>
      <c r="C38" s="32" t="s">
        <v>77</v>
      </c>
      <c r="D38" s="144"/>
      <c r="E38" s="144"/>
      <c r="F38" s="143"/>
    </row>
    <row r="39" spans="1:6" ht="16.5" customHeight="1" hidden="1" thickBot="1">
      <c r="A39" s="111" t="s">
        <v>65</v>
      </c>
      <c r="B39" s="69"/>
      <c r="C39" s="72" t="s">
        <v>33</v>
      </c>
      <c r="D39" s="182"/>
      <c r="E39" s="182"/>
      <c r="F39" s="183"/>
    </row>
    <row r="40" spans="1:6" ht="16.5" customHeight="1">
      <c r="A40" s="24" t="s">
        <v>104</v>
      </c>
      <c r="B40" s="24" t="s">
        <v>16</v>
      </c>
      <c r="C40" s="264" t="s">
        <v>108</v>
      </c>
      <c r="D40" s="263">
        <v>0</v>
      </c>
      <c r="E40" s="179"/>
      <c r="F40" s="179">
        <v>15</v>
      </c>
    </row>
    <row r="41" spans="1:6" ht="15.75" customHeight="1">
      <c r="A41" s="262" t="s">
        <v>65</v>
      </c>
      <c r="B41" s="265"/>
      <c r="C41" s="266" t="s">
        <v>109</v>
      </c>
      <c r="D41" s="276">
        <f>SUM(D25,D34,D35,D40)</f>
        <v>624</v>
      </c>
      <c r="E41" s="277"/>
      <c r="F41" s="278">
        <f>SUM(F25,F34,F35,F40)</f>
        <v>86</v>
      </c>
    </row>
    <row r="42" spans="1:6" ht="15.75" customHeight="1">
      <c r="A42" s="26"/>
      <c r="B42" s="27"/>
      <c r="C42" s="19"/>
      <c r="D42" s="4"/>
      <c r="E42" s="4"/>
      <c r="F42" s="9"/>
    </row>
    <row r="43" spans="1:6" ht="15.75" customHeight="1">
      <c r="A43" s="26"/>
      <c r="B43" s="27"/>
      <c r="C43" s="19"/>
      <c r="D43" s="4"/>
      <c r="E43" s="4"/>
      <c r="F43" s="9"/>
    </row>
    <row r="44" spans="1:6" ht="15.75" customHeight="1">
      <c r="A44" s="306" t="s">
        <v>92</v>
      </c>
      <c r="B44" s="285"/>
      <c r="C44" s="19" t="s">
        <v>161</v>
      </c>
      <c r="D44" s="286" t="s">
        <v>68</v>
      </c>
      <c r="E44" s="287"/>
      <c r="F44" s="287"/>
    </row>
    <row r="45" spans="1:6" ht="15.75" customHeight="1">
      <c r="A45" s="89"/>
      <c r="B45" s="36"/>
      <c r="C45" s="58"/>
      <c r="D45" s="289" t="s">
        <v>162</v>
      </c>
      <c r="E45" s="307"/>
      <c r="F45" s="307"/>
    </row>
    <row r="46" spans="1:6" ht="15.75" customHeight="1">
      <c r="A46" s="303" t="s">
        <v>163</v>
      </c>
      <c r="B46" s="303"/>
      <c r="C46" s="303"/>
      <c r="D46" s="303"/>
      <c r="E46" s="303"/>
      <c r="F46" s="303"/>
    </row>
    <row r="47" spans="1:6" ht="15.75" customHeight="1">
      <c r="A47" s="26"/>
      <c r="B47" s="27"/>
      <c r="C47" s="19"/>
      <c r="D47" s="4"/>
      <c r="E47" s="4"/>
      <c r="F47" s="9"/>
    </row>
    <row r="48" spans="1:6" ht="15.75" customHeight="1">
      <c r="A48" s="26"/>
      <c r="B48" s="27"/>
      <c r="C48" s="19"/>
      <c r="D48" s="4"/>
      <c r="E48" s="4"/>
      <c r="F48" s="9"/>
    </row>
    <row r="49" spans="1:6" ht="0.75" customHeight="1">
      <c r="A49" s="26"/>
      <c r="B49" s="27"/>
      <c r="C49" s="19"/>
      <c r="D49" s="4"/>
      <c r="E49" s="4"/>
      <c r="F49" s="9"/>
    </row>
    <row r="50" ht="15.75" customHeight="1">
      <c r="C50" s="21"/>
    </row>
    <row r="51" ht="15.75" customHeight="1"/>
    <row r="52" ht="15.75" customHeight="1"/>
    <row r="53" ht="15.75" customHeight="1">
      <c r="C53" s="44"/>
    </row>
    <row r="54" ht="15.75" customHeight="1">
      <c r="C54" s="21"/>
    </row>
    <row r="55" ht="15.75" customHeight="1">
      <c r="C55" s="21"/>
    </row>
    <row r="56" ht="15.75" customHeight="1">
      <c r="A56" s="22"/>
    </row>
    <row r="57" spans="3:6" ht="15.75" customHeight="1">
      <c r="C57" s="7"/>
      <c r="D57" s="7"/>
      <c r="E57" s="7"/>
      <c r="F57" s="8"/>
    </row>
    <row r="58" spans="1:2" ht="15.75" customHeight="1">
      <c r="A58" s="3"/>
      <c r="B58" s="3"/>
    </row>
    <row r="59" spans="1:2" ht="15.75" customHeight="1">
      <c r="A59" s="3"/>
      <c r="B59" s="3"/>
    </row>
    <row r="60" spans="1:2" ht="15.75" customHeight="1">
      <c r="A60" s="3"/>
      <c r="B60" s="3"/>
    </row>
    <row r="61" spans="1:2" ht="15.75" customHeight="1">
      <c r="A61" s="3"/>
      <c r="B61" s="3"/>
    </row>
    <row r="62" spans="1:2" ht="15.75" customHeight="1">
      <c r="A62" s="3"/>
      <c r="B62" s="3"/>
    </row>
    <row r="63" spans="1:2" ht="15.75" customHeight="1">
      <c r="A63" s="3"/>
      <c r="B63" s="3"/>
    </row>
    <row r="64" spans="1:2" ht="15.75" customHeight="1">
      <c r="A64" s="3"/>
      <c r="B64" s="3"/>
    </row>
    <row r="65" spans="1:2" ht="15.75" customHeight="1">
      <c r="A65" s="3"/>
      <c r="B65" s="3"/>
    </row>
    <row r="66" spans="1:2" ht="15.75" customHeight="1">
      <c r="A66" s="3"/>
      <c r="B66" s="3"/>
    </row>
    <row r="67" spans="1:2" ht="15.75" customHeight="1">
      <c r="A67" s="3"/>
      <c r="B67" s="3"/>
    </row>
    <row r="68" spans="1:2" ht="15.75" customHeight="1">
      <c r="A68" s="3"/>
      <c r="B68" s="3"/>
    </row>
    <row r="69" spans="1:2" ht="15.75" customHeight="1">
      <c r="A69" s="3"/>
      <c r="B69" s="3"/>
    </row>
    <row r="70" spans="1:2" ht="15.75" customHeight="1">
      <c r="A70" s="3"/>
      <c r="B70" s="3"/>
    </row>
    <row r="71" spans="1:2" ht="15.75" customHeight="1">
      <c r="A71" s="3"/>
      <c r="B71" s="3"/>
    </row>
    <row r="72" spans="1:2" ht="15.75" customHeight="1">
      <c r="A72" s="3"/>
      <c r="B72" s="3"/>
    </row>
    <row r="74" spans="1:6" ht="15.75" customHeight="1">
      <c r="A74" s="26"/>
      <c r="B74" s="27"/>
      <c r="C74" s="19"/>
      <c r="D74" s="4"/>
      <c r="E74" s="4"/>
      <c r="F74" s="9"/>
    </row>
    <row r="75" spans="1:5" ht="15.75" customHeight="1">
      <c r="A75" s="3"/>
      <c r="B75" s="28"/>
      <c r="C75" s="4"/>
      <c r="E75" s="5"/>
    </row>
    <row r="76" spans="1:5" ht="15.75" customHeight="1">
      <c r="A76" s="3"/>
      <c r="B76" s="28"/>
      <c r="C76" s="28"/>
      <c r="E76" s="5"/>
    </row>
    <row r="97" ht="15.75" customHeight="1">
      <c r="B97" s="23"/>
    </row>
    <row r="124" ht="15.75" customHeight="1">
      <c r="B124" s="23"/>
    </row>
    <row r="129" ht="15.75" customHeight="1">
      <c r="B129" s="23"/>
    </row>
    <row r="141" ht="15.75" customHeight="1">
      <c r="B141" s="23"/>
    </row>
    <row r="146" ht="15.75" customHeight="1">
      <c r="B146" s="23"/>
    </row>
    <row r="149" ht="15.75" customHeight="1">
      <c r="B149" s="23"/>
    </row>
    <row r="152" ht="15.75" customHeight="1">
      <c r="B152" s="23"/>
    </row>
    <row r="171" ht="15.75" customHeight="1">
      <c r="B171" s="23"/>
    </row>
    <row r="176" ht="15.75" customHeight="1">
      <c r="B176" s="23"/>
    </row>
  </sheetData>
  <mergeCells count="9">
    <mergeCell ref="E1:F1"/>
    <mergeCell ref="E2:F2"/>
    <mergeCell ref="A7:F7"/>
    <mergeCell ref="A46:F46"/>
    <mergeCell ref="A8:F8"/>
    <mergeCell ref="A44:B44"/>
    <mergeCell ref="D44:F44"/>
    <mergeCell ref="A2:C2"/>
    <mergeCell ref="D45:F45"/>
  </mergeCells>
  <printOptions horizontalCentered="1"/>
  <pageMargins left="0.35433070866141736" right="0.2755905511811024" top="0.5905511811023623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113"/>
  <dimension ref="A1:H182"/>
  <sheetViews>
    <sheetView tabSelected="1" workbookViewId="0" topLeftCell="A48">
      <selection activeCell="H41" sqref="H41"/>
    </sheetView>
  </sheetViews>
  <sheetFormatPr defaultColWidth="9.00390625" defaultRowHeight="15.75" customHeight="1"/>
  <cols>
    <col min="1" max="1" width="4.75390625" style="20" customWidth="1"/>
    <col min="2" max="2" width="4.375" style="20" customWidth="1"/>
    <col min="3" max="3" width="58.00390625" style="3" customWidth="1"/>
    <col min="4" max="4" width="10.00390625" style="3" customWidth="1"/>
    <col min="5" max="5" width="9.875" style="3" customWidth="1"/>
    <col min="6" max="6" width="9.75390625" style="3" customWidth="1"/>
    <col min="7" max="16384" width="9.25390625" style="3" customWidth="1"/>
  </cols>
  <sheetData>
    <row r="1" spans="1:6" ht="11.25" customHeight="1" hidden="1">
      <c r="A1" s="90" t="str">
        <f>'Beviteli oldal'!$B$8</f>
        <v>18143135-9499-529-19</v>
      </c>
      <c r="B1" s="64"/>
      <c r="C1" s="65"/>
      <c r="D1" s="65"/>
      <c r="E1" s="300"/>
      <c r="F1" s="300"/>
    </row>
    <row r="2" spans="1:6" ht="14.25" customHeight="1" hidden="1">
      <c r="A2" s="66"/>
      <c r="C2" s="62"/>
      <c r="D2" s="66"/>
      <c r="E2" s="301"/>
      <c r="F2" s="301"/>
    </row>
    <row r="3" ht="9.75" customHeight="1" hidden="1"/>
    <row r="4" spans="1:4" ht="19.5" customHeight="1">
      <c r="A4" s="67" t="s">
        <v>74</v>
      </c>
      <c r="C4" s="54" t="str">
        <f>+'Beviteli oldal'!$B$3</f>
        <v>Balatonakali Borút Egyesület</v>
      </c>
      <c r="D4" s="6"/>
    </row>
    <row r="5" spans="1:3" ht="15.75" customHeight="1">
      <c r="A5" s="67" t="s">
        <v>40</v>
      </c>
      <c r="C5" s="53" t="str">
        <f>+'Beviteli oldal'!$B$5</f>
        <v>8243. Balatonakali Orgona u.3.</v>
      </c>
    </row>
    <row r="6" spans="1:3" ht="32.25" customHeight="1">
      <c r="A6" s="67"/>
      <c r="C6" s="53"/>
    </row>
    <row r="7" spans="1:6" ht="45.75" customHeight="1">
      <c r="A7" s="302" t="s">
        <v>111</v>
      </c>
      <c r="B7" s="302"/>
      <c r="C7" s="302"/>
      <c r="D7" s="302"/>
      <c r="E7" s="302"/>
      <c r="F7" s="302"/>
    </row>
    <row r="8" spans="1:6" ht="30" customHeight="1">
      <c r="A8" s="304" t="s">
        <v>155</v>
      </c>
      <c r="B8" s="305"/>
      <c r="C8" s="305"/>
      <c r="D8" s="305"/>
      <c r="E8" s="305"/>
      <c r="F8" s="305"/>
    </row>
    <row r="9" spans="1:6" ht="27.75" customHeight="1" thickBot="1">
      <c r="A9" s="3"/>
      <c r="B9" s="3"/>
      <c r="E9" s="310" t="s">
        <v>41</v>
      </c>
      <c r="F9" s="311"/>
    </row>
    <row r="10" spans="1:7" s="23" customFormat="1" ht="36.75" customHeight="1" thickBot="1">
      <c r="A10" s="80" t="s">
        <v>25</v>
      </c>
      <c r="B10" s="81"/>
      <c r="C10" s="82" t="s">
        <v>19</v>
      </c>
      <c r="D10" s="83" t="s">
        <v>17</v>
      </c>
      <c r="E10" s="84" t="s">
        <v>42</v>
      </c>
      <c r="F10" s="85" t="s">
        <v>18</v>
      </c>
      <c r="G10" s="141"/>
    </row>
    <row r="11" spans="1:6" ht="32.25" customHeight="1">
      <c r="A11" s="113" t="s">
        <v>43</v>
      </c>
      <c r="B11" s="214" t="s">
        <v>0</v>
      </c>
      <c r="C11" s="210" t="s">
        <v>152</v>
      </c>
      <c r="D11" s="145">
        <f>D13+D20+D21+D22+D23</f>
        <v>780</v>
      </c>
      <c r="E11" s="146"/>
      <c r="F11" s="142">
        <f>F13+F20+F21+F22+F23</f>
        <v>295</v>
      </c>
    </row>
    <row r="12" spans="1:6" ht="0.75" customHeight="1" hidden="1">
      <c r="A12" s="110"/>
      <c r="B12" s="25"/>
      <c r="C12" s="136"/>
      <c r="D12" s="147"/>
      <c r="E12" s="147"/>
      <c r="F12" s="148"/>
    </row>
    <row r="13" spans="1:6" ht="15.75" customHeight="1">
      <c r="A13" s="110" t="s">
        <v>44</v>
      </c>
      <c r="B13" s="25" t="s">
        <v>43</v>
      </c>
      <c r="C13" s="76" t="s">
        <v>80</v>
      </c>
      <c r="D13" s="149">
        <v>140</v>
      </c>
      <c r="E13" s="149"/>
      <c r="F13" s="150"/>
    </row>
    <row r="14" spans="1:6" ht="15.75" customHeight="1">
      <c r="A14" s="110" t="s">
        <v>45</v>
      </c>
      <c r="B14" s="117" t="s">
        <v>81</v>
      </c>
      <c r="C14" s="76" t="s">
        <v>82</v>
      </c>
      <c r="D14" s="151"/>
      <c r="E14" s="151"/>
      <c r="F14" s="152"/>
    </row>
    <row r="15" spans="1:6" ht="15.75" customHeight="1">
      <c r="A15" s="110" t="s">
        <v>46</v>
      </c>
      <c r="B15" s="24" t="s">
        <v>83</v>
      </c>
      <c r="C15" s="76" t="s">
        <v>84</v>
      </c>
      <c r="D15" s="149"/>
      <c r="E15" s="149"/>
      <c r="F15" s="150"/>
    </row>
    <row r="16" spans="1:6" ht="15.75" customHeight="1">
      <c r="A16" s="110" t="s">
        <v>47</v>
      </c>
      <c r="B16" s="24" t="s">
        <v>85</v>
      </c>
      <c r="C16" s="76" t="s">
        <v>93</v>
      </c>
      <c r="D16" s="149"/>
      <c r="E16" s="149"/>
      <c r="F16" s="150"/>
    </row>
    <row r="17" spans="1:6" ht="15.75" customHeight="1">
      <c r="A17" s="110" t="s">
        <v>48</v>
      </c>
      <c r="B17" s="117" t="s">
        <v>94</v>
      </c>
      <c r="C17" s="76" t="s">
        <v>95</v>
      </c>
      <c r="D17" s="151"/>
      <c r="E17" s="151"/>
      <c r="F17" s="152"/>
    </row>
    <row r="18" spans="1:6" ht="15.75" customHeight="1">
      <c r="A18" s="110" t="s">
        <v>49</v>
      </c>
      <c r="B18" s="117" t="s">
        <v>96</v>
      </c>
      <c r="C18" s="76" t="s">
        <v>112</v>
      </c>
      <c r="D18" s="153">
        <v>140</v>
      </c>
      <c r="E18" s="153"/>
      <c r="F18" s="154"/>
    </row>
    <row r="19" spans="1:6" ht="0.75" customHeight="1">
      <c r="A19" s="110"/>
      <c r="B19" s="24"/>
      <c r="C19" s="76"/>
      <c r="D19" s="149"/>
      <c r="E19" s="149"/>
      <c r="F19" s="150"/>
    </row>
    <row r="20" spans="1:6" ht="15.75" customHeight="1">
      <c r="A20" s="110" t="s">
        <v>50</v>
      </c>
      <c r="B20" s="25">
        <v>2</v>
      </c>
      <c r="C20" s="76" t="s">
        <v>86</v>
      </c>
      <c r="D20" s="149">
        <v>539</v>
      </c>
      <c r="E20" s="149"/>
      <c r="F20" s="150">
        <v>-15</v>
      </c>
    </row>
    <row r="21" spans="1:6" ht="15.75" customHeight="1">
      <c r="A21" s="110" t="s">
        <v>51</v>
      </c>
      <c r="B21" s="25">
        <v>3</v>
      </c>
      <c r="C21" s="76" t="s">
        <v>87</v>
      </c>
      <c r="D21" s="149">
        <v>60</v>
      </c>
      <c r="E21" s="149"/>
      <c r="F21" s="150">
        <v>70</v>
      </c>
    </row>
    <row r="22" spans="1:6" ht="15.75" customHeight="1">
      <c r="A22" s="110" t="s">
        <v>52</v>
      </c>
      <c r="B22" s="25">
        <v>4</v>
      </c>
      <c r="C22" s="76" t="s">
        <v>88</v>
      </c>
      <c r="D22" s="149">
        <v>40</v>
      </c>
      <c r="E22" s="149"/>
      <c r="F22" s="150">
        <v>240</v>
      </c>
    </row>
    <row r="23" spans="1:6" ht="15.75" customHeight="1">
      <c r="A23" s="110" t="s">
        <v>53</v>
      </c>
      <c r="B23" s="25">
        <v>5</v>
      </c>
      <c r="C23" s="115" t="s">
        <v>113</v>
      </c>
      <c r="D23" s="149">
        <v>1</v>
      </c>
      <c r="E23" s="149"/>
      <c r="F23" s="150"/>
    </row>
    <row r="24" spans="1:6" ht="0.75" customHeight="1">
      <c r="A24" s="110"/>
      <c r="B24" s="137"/>
      <c r="C24" s="77"/>
      <c r="D24" s="190"/>
      <c r="E24" s="190"/>
      <c r="F24" s="191"/>
    </row>
    <row r="25" spans="1:6" ht="15.75" customHeight="1">
      <c r="A25" s="110" t="s">
        <v>54</v>
      </c>
      <c r="B25" s="137" t="s">
        <v>5</v>
      </c>
      <c r="C25" s="77" t="s">
        <v>89</v>
      </c>
      <c r="D25" s="155"/>
      <c r="E25" s="155"/>
      <c r="F25" s="156"/>
    </row>
    <row r="26" spans="1:6" ht="0.75" customHeight="1">
      <c r="A26" s="110"/>
      <c r="B26" s="211"/>
      <c r="C26" s="76"/>
      <c r="D26" s="157"/>
      <c r="E26" s="157"/>
      <c r="F26" s="150"/>
    </row>
    <row r="27" spans="1:6" ht="15.75" customHeight="1" hidden="1">
      <c r="A27" s="110"/>
      <c r="B27" s="211"/>
      <c r="C27" s="76"/>
      <c r="D27" s="149"/>
      <c r="E27" s="157"/>
      <c r="F27" s="150"/>
    </row>
    <row r="28" spans="1:6" ht="15.75" customHeight="1">
      <c r="A28" s="110" t="s">
        <v>55</v>
      </c>
      <c r="B28" s="212" t="s">
        <v>90</v>
      </c>
      <c r="C28" s="213" t="s">
        <v>114</v>
      </c>
      <c r="D28" s="158">
        <f>D11+D25</f>
        <v>780</v>
      </c>
      <c r="E28" s="158"/>
      <c r="F28" s="159">
        <f>F11+F25</f>
        <v>295</v>
      </c>
    </row>
    <row r="29" spans="1:6" ht="0.75" customHeight="1" thickBot="1">
      <c r="A29" s="133"/>
      <c r="B29" s="139"/>
      <c r="C29" s="140"/>
      <c r="D29" s="160">
        <v>0</v>
      </c>
      <c r="E29" s="160"/>
      <c r="F29" s="233">
        <f>F11+F25</f>
        <v>295</v>
      </c>
    </row>
    <row r="30" spans="1:6" ht="15.75" customHeight="1" hidden="1" thickBot="1">
      <c r="A30" s="113"/>
      <c r="B30" s="70"/>
      <c r="C30" s="119"/>
      <c r="D30" s="130"/>
      <c r="E30" s="131"/>
      <c r="F30" s="79"/>
    </row>
    <row r="31" spans="1:6" ht="15.75" customHeight="1" hidden="1" thickBot="1">
      <c r="A31" s="110"/>
      <c r="B31" s="24"/>
      <c r="C31" s="76"/>
      <c r="D31" s="41"/>
      <c r="E31" s="41"/>
      <c r="F31" s="78"/>
    </row>
    <row r="32" spans="1:6" ht="15.75" customHeight="1" hidden="1" thickBot="1">
      <c r="A32" s="111"/>
      <c r="B32" s="69"/>
      <c r="C32" s="118"/>
      <c r="D32" s="43"/>
      <c r="E32" s="43"/>
      <c r="F32" s="112"/>
    </row>
    <row r="33" spans="1:6" ht="15.75" customHeight="1" hidden="1" thickBot="1">
      <c r="A33" s="234"/>
      <c r="B33" s="120"/>
      <c r="C33" s="121"/>
      <c r="D33" s="122"/>
      <c r="E33" s="123"/>
      <c r="F33" s="235"/>
    </row>
    <row r="34" spans="1:6" ht="15.75" customHeight="1" hidden="1" thickBot="1">
      <c r="A34" s="234"/>
      <c r="B34" s="120"/>
      <c r="C34" s="124"/>
      <c r="D34" s="88"/>
      <c r="E34" s="88"/>
      <c r="F34" s="236"/>
    </row>
    <row r="35" spans="1:6" ht="15.75" customHeight="1" hidden="1" thickBot="1">
      <c r="A35" s="237"/>
      <c r="B35" s="86"/>
      <c r="C35" s="87"/>
      <c r="D35" s="88"/>
      <c r="E35" s="88"/>
      <c r="F35" s="236"/>
    </row>
    <row r="36" spans="1:6" ht="15.75" customHeight="1" hidden="1" thickBot="1">
      <c r="A36" s="237"/>
      <c r="B36" s="86"/>
      <c r="C36" s="87"/>
      <c r="D36" s="88"/>
      <c r="E36" s="88"/>
      <c r="F36" s="236"/>
    </row>
    <row r="37" spans="1:6" ht="15.75" customHeight="1" hidden="1" thickBot="1">
      <c r="A37" s="237"/>
      <c r="B37" s="86"/>
      <c r="C37" s="87"/>
      <c r="D37" s="88"/>
      <c r="E37" s="88"/>
      <c r="F37" s="236"/>
    </row>
    <row r="38" spans="1:6" ht="15.75" customHeight="1" hidden="1" thickBot="1">
      <c r="A38" s="237"/>
      <c r="B38" s="86"/>
      <c r="C38" s="87"/>
      <c r="D38" s="88"/>
      <c r="E38" s="312"/>
      <c r="F38" s="313"/>
    </row>
    <row r="39" spans="1:6" ht="31.5" customHeight="1" hidden="1" thickBot="1">
      <c r="A39" s="80"/>
      <c r="B39" s="81"/>
      <c r="C39" s="82"/>
      <c r="D39" s="83"/>
      <c r="E39" s="84"/>
      <c r="F39" s="85"/>
    </row>
    <row r="40" spans="1:6" ht="30.75" customHeight="1">
      <c r="A40" s="110" t="s">
        <v>56</v>
      </c>
      <c r="B40" s="137" t="s">
        <v>9</v>
      </c>
      <c r="C40" s="209" t="s">
        <v>115</v>
      </c>
      <c r="D40" s="290">
        <f>SUM(D41:D46)</f>
        <v>1019</v>
      </c>
      <c r="E40" s="161"/>
      <c r="F40" s="162">
        <f>SUM(F41:F46)</f>
        <v>278</v>
      </c>
    </row>
    <row r="41" spans="1:6" ht="15.75" customHeight="1">
      <c r="A41" s="110" t="s">
        <v>57</v>
      </c>
      <c r="B41" s="24" t="s">
        <v>43</v>
      </c>
      <c r="C41" s="76" t="s">
        <v>116</v>
      </c>
      <c r="D41" s="163">
        <v>1019</v>
      </c>
      <c r="E41" s="164"/>
      <c r="F41" s="165">
        <v>243</v>
      </c>
    </row>
    <row r="42" spans="1:6" ht="15.75" customHeight="1">
      <c r="A42" s="110" t="s">
        <v>58</v>
      </c>
      <c r="B42" s="24" t="s">
        <v>44</v>
      </c>
      <c r="C42" s="76" t="s">
        <v>117</v>
      </c>
      <c r="D42" s="166"/>
      <c r="E42" s="167"/>
      <c r="F42" s="168"/>
    </row>
    <row r="43" spans="1:6" ht="15.75" customHeight="1">
      <c r="A43" s="111" t="s">
        <v>59</v>
      </c>
      <c r="B43" s="132" t="s">
        <v>45</v>
      </c>
      <c r="C43" s="198" t="s">
        <v>118</v>
      </c>
      <c r="D43" s="166"/>
      <c r="E43" s="167"/>
      <c r="F43" s="168"/>
    </row>
    <row r="44" spans="1:6" ht="15.75" customHeight="1">
      <c r="A44" s="110" t="s">
        <v>60</v>
      </c>
      <c r="B44" s="117" t="s">
        <v>46</v>
      </c>
      <c r="C44" s="116" t="s">
        <v>119</v>
      </c>
      <c r="D44" s="169"/>
      <c r="E44" s="170"/>
      <c r="F44" s="171">
        <v>35</v>
      </c>
    </row>
    <row r="45" spans="1:6" ht="15.75" customHeight="1">
      <c r="A45" s="113" t="s">
        <v>61</v>
      </c>
      <c r="B45" s="199" t="s">
        <v>47</v>
      </c>
      <c r="C45" s="200" t="s">
        <v>120</v>
      </c>
      <c r="D45" s="169"/>
      <c r="E45" s="170"/>
      <c r="F45" s="171"/>
    </row>
    <row r="46" spans="1:6" ht="15.75" customHeight="1">
      <c r="A46" s="113" t="s">
        <v>62</v>
      </c>
      <c r="B46" s="199" t="s">
        <v>48</v>
      </c>
      <c r="C46" s="200" t="s">
        <v>121</v>
      </c>
      <c r="D46" s="169"/>
      <c r="E46" s="170"/>
      <c r="F46" s="171"/>
    </row>
    <row r="47" spans="1:6" ht="30.75" customHeight="1">
      <c r="A47" s="113" t="s">
        <v>63</v>
      </c>
      <c r="B47" s="214" t="s">
        <v>12</v>
      </c>
      <c r="C47" s="215" t="s">
        <v>122</v>
      </c>
      <c r="D47" s="172">
        <f>SUM(D48:D53)</f>
        <v>0</v>
      </c>
      <c r="E47" s="172"/>
      <c r="F47" s="159">
        <f>SUM(F48:F53)</f>
        <v>0</v>
      </c>
    </row>
    <row r="48" spans="1:6" ht="15.75" customHeight="1">
      <c r="A48" s="110" t="s">
        <v>64</v>
      </c>
      <c r="B48" s="24" t="s">
        <v>43</v>
      </c>
      <c r="C48" s="76" t="s">
        <v>116</v>
      </c>
      <c r="D48" s="170"/>
      <c r="E48" s="170"/>
      <c r="F48" s="171"/>
    </row>
    <row r="49" spans="1:6" ht="15.75" customHeight="1">
      <c r="A49" s="110" t="s">
        <v>103</v>
      </c>
      <c r="B49" s="117" t="s">
        <v>44</v>
      </c>
      <c r="C49" s="116" t="s">
        <v>117</v>
      </c>
      <c r="D49" s="173"/>
      <c r="E49" s="173"/>
      <c r="F49" s="174"/>
    </row>
    <row r="50" spans="1:6" ht="15.75" customHeight="1">
      <c r="A50" s="110" t="s">
        <v>104</v>
      </c>
      <c r="B50" s="117" t="s">
        <v>45</v>
      </c>
      <c r="C50" s="116" t="s">
        <v>118</v>
      </c>
      <c r="D50" s="153"/>
      <c r="E50" s="153"/>
      <c r="F50" s="154"/>
    </row>
    <row r="51" spans="1:6" ht="15.75" customHeight="1">
      <c r="A51" s="110" t="s">
        <v>65</v>
      </c>
      <c r="B51" s="24" t="s">
        <v>46</v>
      </c>
      <c r="C51" s="76" t="s">
        <v>119</v>
      </c>
      <c r="D51" s="175"/>
      <c r="E51" s="175"/>
      <c r="F51" s="176"/>
    </row>
    <row r="52" spans="1:6" ht="15.75" customHeight="1">
      <c r="A52" s="110" t="s">
        <v>123</v>
      </c>
      <c r="B52" s="201" t="s">
        <v>47</v>
      </c>
      <c r="C52" s="202" t="s">
        <v>120</v>
      </c>
      <c r="D52" s="270"/>
      <c r="E52" s="270"/>
      <c r="F52" s="271"/>
    </row>
    <row r="53" spans="1:6" ht="15.75" customHeight="1">
      <c r="A53" s="110" t="s">
        <v>124</v>
      </c>
      <c r="B53" s="117" t="s">
        <v>48</v>
      </c>
      <c r="C53" s="75" t="s">
        <v>121</v>
      </c>
      <c r="D53" s="188"/>
      <c r="E53" s="188"/>
      <c r="F53" s="189"/>
    </row>
    <row r="54" spans="1:6" ht="15.75" customHeight="1">
      <c r="A54" s="110" t="s">
        <v>126</v>
      </c>
      <c r="B54" s="203" t="s">
        <v>14</v>
      </c>
      <c r="C54" s="204" t="s">
        <v>125</v>
      </c>
      <c r="D54" s="279">
        <f>SUM(D40+D47)</f>
        <v>1019</v>
      </c>
      <c r="E54" s="279"/>
      <c r="F54" s="280">
        <f>F40+F47</f>
        <v>278</v>
      </c>
    </row>
    <row r="55" spans="1:6" ht="15.75" customHeight="1">
      <c r="A55" s="110" t="s">
        <v>127</v>
      </c>
      <c r="B55" s="203" t="s">
        <v>16</v>
      </c>
      <c r="C55" s="204" t="s">
        <v>128</v>
      </c>
      <c r="D55" s="267">
        <f>D25-D47</f>
        <v>0</v>
      </c>
      <c r="E55" s="267"/>
      <c r="F55" s="268">
        <f>F25-F47</f>
        <v>0</v>
      </c>
    </row>
    <row r="56" spans="1:6" ht="15.75" customHeight="1">
      <c r="A56" s="110" t="s">
        <v>129</v>
      </c>
      <c r="B56" s="203" t="s">
        <v>31</v>
      </c>
      <c r="C56" s="204" t="s">
        <v>130</v>
      </c>
      <c r="D56" s="267"/>
      <c r="E56" s="267"/>
      <c r="F56" s="268"/>
    </row>
    <row r="57" spans="1:6" ht="15.75" customHeight="1">
      <c r="A57" s="110" t="s">
        <v>131</v>
      </c>
      <c r="B57" s="205" t="s">
        <v>2</v>
      </c>
      <c r="C57" s="206" t="s">
        <v>132</v>
      </c>
      <c r="D57" s="208">
        <f>D55-D56</f>
        <v>0</v>
      </c>
      <c r="E57" s="208"/>
      <c r="F57" s="269">
        <f>F55-F56</f>
        <v>0</v>
      </c>
    </row>
    <row r="58" spans="1:6" ht="15.75" customHeight="1" thickBot="1">
      <c r="A58" s="238" t="s">
        <v>133</v>
      </c>
      <c r="B58" s="239" t="s">
        <v>91</v>
      </c>
      <c r="C58" s="240" t="s">
        <v>134</v>
      </c>
      <c r="D58" s="160">
        <f>D11-D40</f>
        <v>-239</v>
      </c>
      <c r="E58" s="160"/>
      <c r="F58" s="233">
        <f>F11-F40</f>
        <v>17</v>
      </c>
    </row>
    <row r="59" spans="1:6" ht="76.5" customHeight="1">
      <c r="A59" s="28"/>
      <c r="B59" s="252"/>
      <c r="C59" s="253"/>
      <c r="D59" s="241"/>
      <c r="E59" s="241"/>
      <c r="F59" s="241"/>
    </row>
    <row r="60" spans="1:4" ht="21" customHeight="1">
      <c r="A60" s="67" t="s">
        <v>74</v>
      </c>
      <c r="C60" s="54" t="str">
        <f>+'Beviteli oldal'!$B$3</f>
        <v>Balatonakali Borút Egyesület</v>
      </c>
      <c r="D60" s="6"/>
    </row>
    <row r="61" spans="1:3" ht="37.5" customHeight="1">
      <c r="A61" s="67" t="s">
        <v>40</v>
      </c>
      <c r="C61" s="53" t="str">
        <f>+'Beviteli oldal'!$B$5</f>
        <v>8243. Balatonakali Orgona u.3.</v>
      </c>
    </row>
    <row r="62" spans="1:5" ht="39" customHeight="1" thickBot="1">
      <c r="A62" s="67"/>
      <c r="C62" s="53"/>
      <c r="E62" s="3" t="s">
        <v>41</v>
      </c>
    </row>
    <row r="63" spans="1:6" ht="33.75" customHeight="1">
      <c r="A63" s="254"/>
      <c r="B63" s="255"/>
      <c r="C63" s="316" t="s">
        <v>151</v>
      </c>
      <c r="D63" s="317"/>
      <c r="E63" s="317"/>
      <c r="F63" s="256"/>
    </row>
    <row r="64" spans="1:6" ht="22.5" customHeight="1">
      <c r="A64" s="274"/>
      <c r="B64" s="207"/>
      <c r="C64" s="272"/>
      <c r="D64" s="273"/>
      <c r="E64" s="273"/>
      <c r="F64" s="275" t="s">
        <v>18</v>
      </c>
    </row>
    <row r="65" spans="1:6" ht="15.75" customHeight="1">
      <c r="A65" s="110" t="s">
        <v>135</v>
      </c>
      <c r="B65" s="24" t="s">
        <v>0</v>
      </c>
      <c r="C65" s="216" t="s">
        <v>117</v>
      </c>
      <c r="D65" s="227"/>
      <c r="E65" s="220"/>
      <c r="F65" s="242">
        <v>0</v>
      </c>
    </row>
    <row r="66" spans="1:6" ht="15.75" customHeight="1">
      <c r="A66" s="110" t="s">
        <v>136</v>
      </c>
      <c r="B66" s="24" t="s">
        <v>43</v>
      </c>
      <c r="C66" s="216" t="s">
        <v>137</v>
      </c>
      <c r="D66" s="228"/>
      <c r="E66" s="220"/>
      <c r="F66" s="242"/>
    </row>
    <row r="67" spans="1:6" ht="15.75" customHeight="1">
      <c r="A67" s="110" t="s">
        <v>138</v>
      </c>
      <c r="B67" s="138"/>
      <c r="C67" s="217" t="s">
        <v>139</v>
      </c>
      <c r="D67" s="229"/>
      <c r="E67" s="221"/>
      <c r="F67" s="243"/>
    </row>
    <row r="68" spans="1:6" ht="15.75" customHeight="1">
      <c r="A68" s="110" t="s">
        <v>140</v>
      </c>
      <c r="B68" s="138"/>
      <c r="C68" s="217" t="s">
        <v>141</v>
      </c>
      <c r="D68" s="230"/>
      <c r="E68" s="222"/>
      <c r="F68" s="244"/>
    </row>
    <row r="69" spans="1:6" ht="15.75" customHeight="1">
      <c r="A69" s="110" t="s">
        <v>66</v>
      </c>
      <c r="B69" s="225" t="s">
        <v>44</v>
      </c>
      <c r="C69" s="217" t="s">
        <v>142</v>
      </c>
      <c r="D69" s="231"/>
      <c r="E69" s="223"/>
      <c r="F69" s="245"/>
    </row>
    <row r="70" spans="1:6" ht="15.75" customHeight="1">
      <c r="A70" s="110" t="s">
        <v>145</v>
      </c>
      <c r="B70" s="225" t="s">
        <v>45</v>
      </c>
      <c r="C70" s="218" t="s">
        <v>143</v>
      </c>
      <c r="D70" s="232"/>
      <c r="E70" s="224"/>
      <c r="F70" s="246"/>
    </row>
    <row r="71" spans="1:6" ht="15.75" customHeight="1">
      <c r="A71" s="110" t="s">
        <v>146</v>
      </c>
      <c r="B71" s="226" t="s">
        <v>5</v>
      </c>
      <c r="C71" s="219" t="s">
        <v>148</v>
      </c>
      <c r="D71" s="232"/>
      <c r="E71" s="224"/>
      <c r="F71" s="246">
        <v>0</v>
      </c>
    </row>
    <row r="72" spans="1:6" ht="15.75" customHeight="1">
      <c r="A72" s="110" t="s">
        <v>144</v>
      </c>
      <c r="B72" s="226" t="s">
        <v>8</v>
      </c>
      <c r="C72" s="219" t="s">
        <v>149</v>
      </c>
      <c r="D72" s="232"/>
      <c r="E72" s="224"/>
      <c r="F72" s="242"/>
    </row>
    <row r="73" spans="1:6" ht="15.75" customHeight="1" thickBot="1">
      <c r="A73" s="238" t="s">
        <v>147</v>
      </c>
      <c r="B73" s="247" t="s">
        <v>9</v>
      </c>
      <c r="C73" s="248" t="s">
        <v>150</v>
      </c>
      <c r="D73" s="249"/>
      <c r="E73" s="250"/>
      <c r="F73" s="251"/>
    </row>
    <row r="74" spans="1:6" ht="30" customHeight="1" hidden="1" thickBot="1">
      <c r="A74" s="125" t="s">
        <v>66</v>
      </c>
      <c r="B74" s="126" t="s">
        <v>2</v>
      </c>
      <c r="C74" s="127" t="s">
        <v>35</v>
      </c>
      <c r="D74" s="128"/>
      <c r="E74" s="128"/>
      <c r="F74" s="129"/>
    </row>
    <row r="75" spans="1:2" ht="132" customHeight="1">
      <c r="A75" s="3"/>
      <c r="B75" s="3"/>
    </row>
    <row r="76" spans="1:6" ht="15.75" customHeight="1" hidden="1">
      <c r="A76" s="59"/>
      <c r="B76" s="36"/>
      <c r="C76" s="58"/>
      <c r="D76" s="38"/>
      <c r="F76" s="63"/>
    </row>
    <row r="77" spans="1:6" ht="12.75" customHeight="1" hidden="1">
      <c r="A77" s="303"/>
      <c r="B77" s="303"/>
      <c r="C77" s="303"/>
      <c r="D77" s="303"/>
      <c r="E77" s="303"/>
      <c r="F77" s="303"/>
    </row>
    <row r="78" spans="1:2" ht="31.5" customHeight="1" hidden="1">
      <c r="A78" s="3"/>
      <c r="B78" s="3"/>
    </row>
    <row r="79" spans="1:2" ht="31.5" customHeight="1" hidden="1">
      <c r="A79" s="3"/>
      <c r="B79" s="3"/>
    </row>
    <row r="80" spans="1:2" ht="261" customHeight="1">
      <c r="A80" s="3"/>
      <c r="B80" s="3"/>
    </row>
    <row r="81" spans="1:8" ht="82.5" customHeight="1">
      <c r="A81" s="3"/>
      <c r="B81" s="3"/>
      <c r="G81" s="42"/>
      <c r="H81" s="42"/>
    </row>
    <row r="82" spans="1:6" ht="19.5" customHeight="1">
      <c r="A82" s="318" t="s">
        <v>159</v>
      </c>
      <c r="B82" s="318"/>
      <c r="C82" s="285"/>
      <c r="D82" s="315" t="s">
        <v>67</v>
      </c>
      <c r="E82" s="315"/>
      <c r="F82" s="315"/>
    </row>
    <row r="83" spans="1:6" ht="15.75" customHeight="1">
      <c r="A83" s="3"/>
      <c r="B83" s="3"/>
      <c r="C83" s="20" t="s">
        <v>29</v>
      </c>
      <c r="D83" s="314" t="s">
        <v>162</v>
      </c>
      <c r="E83" s="314"/>
      <c r="F83" s="314"/>
    </row>
    <row r="84" spans="1:6" ht="15.75" customHeight="1">
      <c r="A84" s="9"/>
      <c r="B84" s="9"/>
      <c r="C84" s="9"/>
      <c r="D84" s="308" t="s">
        <v>164</v>
      </c>
      <c r="E84" s="309"/>
      <c r="F84" s="308"/>
    </row>
    <row r="85" spans="1:6" ht="15.75" customHeight="1">
      <c r="A85" s="9"/>
      <c r="B85" s="9"/>
      <c r="C85" s="9"/>
      <c r="D85" s="9"/>
      <c r="E85" s="9"/>
      <c r="F85" s="9"/>
    </row>
    <row r="86" spans="1:6" ht="15.75" customHeight="1">
      <c r="A86" s="9"/>
      <c r="B86" s="9"/>
      <c r="C86" s="9"/>
      <c r="D86" s="9"/>
      <c r="E86" s="9"/>
      <c r="F86" s="9"/>
    </row>
    <row r="87" spans="1:6" ht="15.75" customHeight="1">
      <c r="A87" s="9"/>
      <c r="B87" s="9"/>
      <c r="C87" s="9"/>
      <c r="D87" s="9"/>
      <c r="E87" s="9"/>
      <c r="F87" s="9"/>
    </row>
    <row r="88" spans="1:6" ht="15.75" customHeight="1">
      <c r="A88" s="28"/>
      <c r="B88" s="28"/>
      <c r="C88" s="31"/>
      <c r="D88" s="9"/>
      <c r="E88" s="4"/>
      <c r="F88" s="9"/>
    </row>
    <row r="89" spans="1:6" ht="15.75" customHeight="1">
      <c r="A89" s="26"/>
      <c r="B89" s="34"/>
      <c r="C89" s="19"/>
      <c r="D89" s="4"/>
      <c r="E89" s="4"/>
      <c r="F89" s="9"/>
    </row>
    <row r="90" spans="1:5" ht="15.75" customHeight="1">
      <c r="A90" s="3"/>
      <c r="B90" s="28"/>
      <c r="C90" s="4"/>
      <c r="E90" s="5"/>
    </row>
    <row r="91" spans="1:5" ht="15.75" customHeight="1">
      <c r="A91" s="3"/>
      <c r="B91" s="28"/>
      <c r="C91" s="28"/>
      <c r="E91" s="5"/>
    </row>
    <row r="103" ht="15.75" customHeight="1">
      <c r="B103" s="23"/>
    </row>
    <row r="130" ht="15.75" customHeight="1">
      <c r="B130" s="23"/>
    </row>
    <row r="135" ht="15.75" customHeight="1">
      <c r="B135" s="23"/>
    </row>
    <row r="147" ht="15.75" customHeight="1">
      <c r="B147" s="23"/>
    </row>
    <row r="152" ht="15.75" customHeight="1">
      <c r="B152" s="23"/>
    </row>
    <row r="155" ht="15.75" customHeight="1">
      <c r="B155" s="23"/>
    </row>
    <row r="158" ht="15.75" customHeight="1">
      <c r="B158" s="23"/>
    </row>
    <row r="177" ht="15.75" customHeight="1">
      <c r="B177" s="23"/>
    </row>
    <row r="182" ht="15.75" customHeight="1">
      <c r="B182" s="23"/>
    </row>
  </sheetData>
  <mergeCells count="12">
    <mergeCell ref="C63:E63"/>
    <mergeCell ref="A82:C82"/>
    <mergeCell ref="D84:F84"/>
    <mergeCell ref="E1:F1"/>
    <mergeCell ref="E2:F2"/>
    <mergeCell ref="A7:F7"/>
    <mergeCell ref="A8:F8"/>
    <mergeCell ref="E9:F9"/>
    <mergeCell ref="E38:F38"/>
    <mergeCell ref="D83:F83"/>
    <mergeCell ref="D82:F82"/>
    <mergeCell ref="A77:F77"/>
  </mergeCells>
  <printOptions horizontalCentered="1"/>
  <pageMargins left="0.31496062992125984" right="0.31496062992125984" top="0.3937007874015748" bottom="0.1968503937007874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Pénzügyminisztérium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TOTH_M</dc:creator>
  <cp:keywords/>
  <dc:description/>
  <cp:lastModifiedBy>Polgármesteri Hivatal</cp:lastModifiedBy>
  <cp:lastPrinted>2013-03-28T08:47:54Z</cp:lastPrinted>
  <dcterms:created xsi:type="dcterms:W3CDTF">2000-10-17T11:41:12Z</dcterms:created>
  <dcterms:modified xsi:type="dcterms:W3CDTF">2015-07-15T08:40:23Z</dcterms:modified>
  <cp:category/>
  <cp:version/>
  <cp:contentType/>
  <cp:contentStatus/>
</cp:coreProperties>
</file>