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60" windowWidth="19420" windowHeight="11020"/>
  </bookViews>
  <sheets>
    <sheet name="kiv.kapac.eszközök" sheetId="1" r:id="rId1"/>
    <sheet name="kiv.kapac. létszám" sheetId="2" r:id="rId2"/>
  </sheets>
  <calcPr calcId="145621"/>
</workbook>
</file>

<file path=xl/calcChain.xml><?xml version="1.0" encoding="utf-8"?>
<calcChain xmlns="http://schemas.openxmlformats.org/spreadsheetml/2006/main">
  <c r="O12" i="1" l="1"/>
  <c r="O11" i="1"/>
  <c r="O9" i="1"/>
  <c r="O7" i="1"/>
  <c r="O5" i="1"/>
  <c r="O4" i="1"/>
  <c r="O3" i="1"/>
  <c r="O7" i="2"/>
  <c r="O6" i="2"/>
  <c r="O4" i="2"/>
  <c r="L4" i="2"/>
  <c r="M4" i="2"/>
  <c r="N4" i="2"/>
  <c r="L5" i="2"/>
  <c r="N5" i="2" s="1"/>
  <c r="M5" i="2"/>
  <c r="L6" i="2"/>
  <c r="N6" i="2" s="1"/>
  <c r="M6" i="2"/>
  <c r="L7" i="2"/>
  <c r="M7" i="2"/>
  <c r="N7" i="2" s="1"/>
  <c r="I8" i="2"/>
  <c r="H8" i="2"/>
  <c r="O5" i="2"/>
  <c r="L3" i="1"/>
  <c r="M3" i="1"/>
  <c r="N3" i="1"/>
  <c r="L4" i="1"/>
  <c r="N4" i="1" s="1"/>
  <c r="M4" i="1"/>
  <c r="L5" i="1"/>
  <c r="N5" i="1" s="1"/>
  <c r="M5" i="1"/>
  <c r="L7" i="1"/>
  <c r="M7" i="1"/>
  <c r="N7" i="1"/>
  <c r="L8" i="1"/>
  <c r="M8" i="1"/>
  <c r="N8" i="1"/>
  <c r="L9" i="1"/>
  <c r="N9" i="1" s="1"/>
  <c r="M9" i="1"/>
  <c r="L11" i="1"/>
  <c r="N11" i="1" s="1"/>
  <c r="M11" i="1"/>
  <c r="L12" i="1"/>
  <c r="M12" i="1"/>
  <c r="N12" i="1"/>
  <c r="I13" i="1"/>
  <c r="H13" i="1"/>
  <c r="O8" i="1"/>
  <c r="N13" i="1" l="1"/>
  <c r="N8" i="2"/>
</calcChain>
</file>

<file path=xl/sharedStrings.xml><?xml version="1.0" encoding="utf-8"?>
<sst xmlns="http://schemas.openxmlformats.org/spreadsheetml/2006/main" count="67" uniqueCount="34">
  <si>
    <t>Saját</t>
  </si>
  <si>
    <t>Alvállalkozó/bérlés</t>
  </si>
  <si>
    <t>Ajánlatkérői elvárás</t>
  </si>
  <si>
    <t>Saját egység pontszám</t>
  </si>
  <si>
    <t>Alvállalkozó/bérlés egység pontszám</t>
  </si>
  <si>
    <t>Saját MAX pontszám</t>
  </si>
  <si>
    <t>Alvállalkozó/bérlés MAX pontszám</t>
  </si>
  <si>
    <t>PONTSZÁM</t>
  </si>
  <si>
    <t>építőeszközök, szerszámok</t>
  </si>
  <si>
    <t>Kompresszor</t>
  </si>
  <si>
    <t>db</t>
  </si>
  <si>
    <t>Vésőgép</t>
  </si>
  <si>
    <t>munkagépek, szerelvények</t>
  </si>
  <si>
    <t>Földmunkagép (alapgép)</t>
  </si>
  <si>
    <t>Rakodógép</t>
  </si>
  <si>
    <t>szállítóeszközök (platós és billenős)</t>
  </si>
  <si>
    <t>3,5 tonna össztömeg alatti szállítóeszköz</t>
  </si>
  <si>
    <t>7,5 tonna össztömeg alatti szállítóeszköz</t>
  </si>
  <si>
    <t>Összes pont</t>
  </si>
  <si>
    <t>Saját/alkalmazásban</t>
  </si>
  <si>
    <t>Alvállalkozó</t>
  </si>
  <si>
    <t>Saját/alkalmazás egység pontszám</t>
  </si>
  <si>
    <t>Alvállalkozó egység pontszám</t>
  </si>
  <si>
    <t>Saját/alkalmazás MAX pontszám</t>
  </si>
  <si>
    <t>Alvállalkozó MAX pontszám</t>
  </si>
  <si>
    <t>Létszám</t>
  </si>
  <si>
    <t>fő</t>
  </si>
  <si>
    <t>Kőműves</t>
  </si>
  <si>
    <t>padkahenger</t>
  </si>
  <si>
    <t>Aszfalt finisher</t>
  </si>
  <si>
    <t>Útépítői munkák</t>
  </si>
  <si>
    <t>betanított munkás</t>
  </si>
  <si>
    <t>nehézgépkezelő</t>
  </si>
  <si>
    <t>könnyűgépkezelő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</si>
</sst>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indexed="8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0"/>
        <bgColor indexed="1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pane ySplit="1" topLeftCell="A2" activePane="bottomLeft" state="frozen"/>
      <selection pane="bottomLeft" activeCell="L17" sqref="L17"/>
    </sheetView>
  </sheetViews>
  <sheetFormatPr defaultColWidth="15.1796875" defaultRowHeight="15" customHeight="1" x14ac:dyDescent="0.35"/>
  <cols>
    <col min="1" max="1" width="6.7265625" customWidth="1"/>
    <col min="2" max="2" width="12.54296875" customWidth="1"/>
    <col min="3" max="3" width="5.26953125" customWidth="1"/>
    <col min="4" max="5" width="6.81640625" customWidth="1"/>
    <col min="6" max="6" width="8.54296875" customWidth="1"/>
    <col min="7" max="7" width="8.26953125" customWidth="1"/>
    <col min="8" max="8" width="8.453125" customWidth="1"/>
    <col min="9" max="9" width="9.453125" customWidth="1"/>
    <col min="10" max="10" width="7.453125" customWidth="1"/>
    <col min="11" max="11" width="8.1796875" customWidth="1"/>
    <col min="12" max="12" width="5.81640625" customWidth="1"/>
    <col min="13" max="13" width="7" customWidth="1"/>
    <col min="14" max="14" width="5.26953125" customWidth="1"/>
    <col min="15" max="15" width="46.1796875" customWidth="1"/>
  </cols>
  <sheetData>
    <row r="1" spans="1:15" ht="87" x14ac:dyDescent="0.3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0</v>
      </c>
      <c r="K1" s="3" t="s">
        <v>1</v>
      </c>
      <c r="L1" s="2" t="s">
        <v>0</v>
      </c>
      <c r="M1" s="2" t="s">
        <v>1</v>
      </c>
      <c r="N1" s="4" t="s">
        <v>7</v>
      </c>
      <c r="O1" s="1"/>
    </row>
    <row r="2" spans="1:15" ht="14.5" x14ac:dyDescent="0.35">
      <c r="A2" s="5" t="s">
        <v>8</v>
      </c>
      <c r="C2" s="6"/>
      <c r="D2" s="6"/>
      <c r="E2" s="6"/>
      <c r="F2" s="6"/>
      <c r="G2" s="6"/>
      <c r="H2" s="6"/>
      <c r="I2" s="6"/>
      <c r="J2" s="7"/>
      <c r="K2" s="7"/>
      <c r="L2" s="8"/>
      <c r="M2" s="8"/>
      <c r="N2" s="9"/>
      <c r="O2" s="10"/>
    </row>
    <row r="3" spans="1:15" ht="108.75" customHeight="1" x14ac:dyDescent="0.35">
      <c r="A3" s="11"/>
      <c r="B3" s="1" t="s">
        <v>9</v>
      </c>
      <c r="C3" s="6" t="s">
        <v>10</v>
      </c>
      <c r="D3" s="6" t="s">
        <v>10</v>
      </c>
      <c r="E3" s="6">
        <v>1</v>
      </c>
      <c r="F3" s="6">
        <v>1</v>
      </c>
      <c r="G3" s="6">
        <v>0.5</v>
      </c>
      <c r="H3" s="6">
        <v>1</v>
      </c>
      <c r="I3" s="6">
        <v>0.5</v>
      </c>
      <c r="J3" s="7"/>
      <c r="K3" s="7"/>
      <c r="L3" s="8">
        <f>MIN(J3/E3*F3,H3)</f>
        <v>0</v>
      </c>
      <c r="M3" s="8">
        <f>MIN(K3/E3*G3,I3)</f>
        <v>0</v>
      </c>
      <c r="N3" s="9">
        <f>SUM(L3:M3)</f>
        <v>0</v>
      </c>
      <c r="O3" s="10" t="str">
        <f>B3&amp;" esetében az ajánlatkérői elvárás minimálisan "&amp;E3&amp;" "&amp;C3&amp;", amely teljesíthető saját tulajdonú, vagy bérelt eszközzel. Saját tulajdon esetén minden "&amp;E3&amp;" "&amp;C3&amp;" után "&amp;F3&amp;" pont, bérlés esetén minden "&amp;E3&amp;" "&amp;C3&amp;" után "&amp;G3&amp;" pont szerezhető. Ebben az értékelési kritériumban összesen maximum 1 pont szerezhető."</f>
        <v>Kompresszor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 pont szerezhető.</v>
      </c>
    </row>
    <row r="4" spans="1:15" ht="112.5" customHeight="1" x14ac:dyDescent="0.35">
      <c r="A4" s="11"/>
      <c r="B4" s="1" t="s">
        <v>11</v>
      </c>
      <c r="C4" s="6" t="s">
        <v>10</v>
      </c>
      <c r="D4" s="6" t="s">
        <v>10</v>
      </c>
      <c r="E4" s="6">
        <v>1</v>
      </c>
      <c r="F4" s="6">
        <v>1</v>
      </c>
      <c r="G4" s="6">
        <v>0.5</v>
      </c>
      <c r="H4" s="6">
        <v>1</v>
      </c>
      <c r="I4" s="6">
        <v>0.5</v>
      </c>
      <c r="J4" s="7"/>
      <c r="K4" s="7"/>
      <c r="L4" s="8">
        <f>MIN(J4/E4*F4,H4)</f>
        <v>0</v>
      </c>
      <c r="M4" s="8">
        <f>MIN(K4/E4*G4,I4)</f>
        <v>0</v>
      </c>
      <c r="N4" s="9">
        <f>SUM(L4:M4)</f>
        <v>0</v>
      </c>
      <c r="O4" s="10" t="str">
        <f>B4&amp;" esetében az ajánlatkérői elvárás minimálisan "&amp;E4&amp;" "&amp;C4&amp;", amely teljesíthető saját tulajdonú, vagy bérelt eszközzel. Saját tulajdon esetén minden "&amp;E4&amp;" "&amp;C4&amp;" után "&amp;F4&amp;" pont, bérlés esetén minden "&amp;E4&amp;" "&amp;C4&amp;" után "&amp;G4&amp;" pont szerezhető. Ebben az értékelési kritériumban összesen maximum 1 pont szerezhető."</f>
        <v>Vésőgép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 pont szerezhető.</v>
      </c>
    </row>
    <row r="5" spans="1:15" ht="113.25" customHeight="1" x14ac:dyDescent="0.35">
      <c r="A5" s="11"/>
      <c r="B5" s="14" t="s">
        <v>28</v>
      </c>
      <c r="C5" s="6" t="s">
        <v>10</v>
      </c>
      <c r="D5" s="6" t="s">
        <v>10</v>
      </c>
      <c r="E5" s="6">
        <v>1</v>
      </c>
      <c r="F5" s="6">
        <v>1</v>
      </c>
      <c r="G5" s="6">
        <v>0.5</v>
      </c>
      <c r="H5" s="6">
        <v>1</v>
      </c>
      <c r="I5" s="6">
        <v>0.5</v>
      </c>
      <c r="J5" s="7"/>
      <c r="K5" s="7"/>
      <c r="L5" s="8">
        <f>MIN(J5/E5*F5,H5)</f>
        <v>0</v>
      </c>
      <c r="M5" s="8">
        <f>MIN(K5/E5*G5,I5)</f>
        <v>0</v>
      </c>
      <c r="N5" s="9">
        <f>SUM(L5:M5)</f>
        <v>0</v>
      </c>
      <c r="O5" s="10" t="str">
        <f>B5&amp;" esetében az ajánlatkérői elvárás minimálisan "&amp;E5&amp;" "&amp;C5&amp;", amely teljesíthető saját tulajdonú, vagy bérelt eszközzel. Saját tulajdon esetén minden "&amp;E5&amp;" "&amp;C5&amp;" után "&amp;F5&amp;" pont, bérlés esetén minden "&amp;E5&amp;" "&amp;C5&amp;" után "&amp;G5&amp;" pont szerezhető. Ebben az értékelési kritériumban összesen maximum 1 pont szerezhető."</f>
        <v>padkahenger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 pont szerezhető.</v>
      </c>
    </row>
    <row r="6" spans="1:15" ht="14.5" x14ac:dyDescent="0.35">
      <c r="A6" s="5" t="s">
        <v>12</v>
      </c>
      <c r="C6" s="6"/>
      <c r="D6" s="6"/>
      <c r="E6" s="6"/>
      <c r="F6" s="6"/>
      <c r="G6" s="6"/>
      <c r="H6" s="6"/>
      <c r="I6" s="6"/>
      <c r="J6" s="7"/>
      <c r="K6" s="7"/>
      <c r="L6" s="8"/>
      <c r="M6" s="8"/>
      <c r="N6" s="9"/>
      <c r="O6" s="10"/>
    </row>
    <row r="7" spans="1:15" ht="129" customHeight="1" x14ac:dyDescent="0.35">
      <c r="A7" s="11"/>
      <c r="B7" s="1" t="s">
        <v>13</v>
      </c>
      <c r="C7" s="6" t="s">
        <v>10</v>
      </c>
      <c r="D7" s="6" t="s">
        <v>10</v>
      </c>
      <c r="E7" s="6">
        <v>1</v>
      </c>
      <c r="F7" s="6">
        <v>1</v>
      </c>
      <c r="G7" s="6">
        <v>0.5</v>
      </c>
      <c r="H7" s="6">
        <v>1</v>
      </c>
      <c r="I7" s="6">
        <v>0.5</v>
      </c>
      <c r="J7" s="7"/>
      <c r="K7" s="7"/>
      <c r="L7" s="8">
        <f>MIN(J7/E7*F7,H7)</f>
        <v>0</v>
      </c>
      <c r="M7" s="8">
        <f>MIN(K7/E7*G7,I7)</f>
        <v>0</v>
      </c>
      <c r="N7" s="9">
        <f>SUM(L7:M7)</f>
        <v>0</v>
      </c>
      <c r="O7" s="10" t="str">
        <f>B7&amp;" esetében az ajánlatkérői elvárás minimálisan "&amp;E7&amp;" "&amp;C7&amp;", amely teljesíthető saját tulajdonú, vagy bérelt eszközzel. Saját tulajdon esetén minden "&amp;E7&amp;" "&amp;C7&amp;" után "&amp;F7&amp;" pont, bérlés esetén minden "&amp;E7&amp;" "&amp;C7&amp;" után "&amp;G7&amp;" pont szerezhető. Ebben az értékelési kritériumban összesen maximum 1 pont szerezhető."</f>
        <v>Földmunkagép (alapgép)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 pont szerezhető.</v>
      </c>
    </row>
    <row r="8" spans="1:15" ht="103.5" customHeight="1" x14ac:dyDescent="0.35">
      <c r="A8" s="11"/>
      <c r="B8" s="14" t="s">
        <v>29</v>
      </c>
      <c r="C8" s="6" t="s">
        <v>10</v>
      </c>
      <c r="D8" s="6" t="s">
        <v>10</v>
      </c>
      <c r="E8" s="6">
        <v>1</v>
      </c>
      <c r="F8" s="6">
        <v>1</v>
      </c>
      <c r="G8" s="6">
        <v>0.5</v>
      </c>
      <c r="H8" s="6">
        <v>1</v>
      </c>
      <c r="I8" s="6">
        <v>0.5</v>
      </c>
      <c r="J8" s="7"/>
      <c r="K8" s="7"/>
      <c r="L8" s="8">
        <f>MIN(J8/E8*F8,H8)</f>
        <v>0</v>
      </c>
      <c r="M8" s="8">
        <f>MIN(K8/E8*G8,I8)</f>
        <v>0</v>
      </c>
      <c r="N8" s="9">
        <f>SUM(L8:M8)</f>
        <v>0</v>
      </c>
      <c r="O8" s="10" t="str">
        <f>B8&amp;" esetében az ajánlatkérői elvárás minimálisan "&amp;E8&amp;" "&amp;C8&amp;", amely teljesíthető saját tulajdonú, vagy bérelt eszközzel. Saját tulajdon esetén minden "&amp;E8&amp;" "&amp;C8&amp;" után "&amp;F8&amp;" pont, bérlés esetén minden "&amp;E8&amp;" "&amp;C8&amp;" után "&amp;G8&amp;" pont szerezhető. Ebben az értékelési kritériumban összesen maximum "&amp;SUM(H8:I8)&amp;" pont szerezhető."</f>
        <v>Aszfalt finisher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1,5 pont szerezhető.</v>
      </c>
    </row>
    <row r="9" spans="1:15" ht="100.5" customHeight="1" x14ac:dyDescent="0.35">
      <c r="A9" s="11"/>
      <c r="B9" s="8" t="s">
        <v>14</v>
      </c>
      <c r="C9" s="6" t="s">
        <v>10</v>
      </c>
      <c r="D9" s="6" t="s">
        <v>10</v>
      </c>
      <c r="E9" s="6">
        <v>1</v>
      </c>
      <c r="F9" s="6">
        <v>1</v>
      </c>
      <c r="G9" s="6">
        <v>0.5</v>
      </c>
      <c r="H9" s="6">
        <v>1</v>
      </c>
      <c r="I9" s="6">
        <v>0.5</v>
      </c>
      <c r="J9" s="7"/>
      <c r="K9" s="7"/>
      <c r="L9" s="8">
        <f>MIN(J9/E9*F9,H9)</f>
        <v>0</v>
      </c>
      <c r="M9" s="8">
        <f>MIN(K9/E9*G9,I9)</f>
        <v>0</v>
      </c>
      <c r="N9" s="9">
        <f>SUM(L9:M9)</f>
        <v>0</v>
      </c>
      <c r="O9" s="10" t="str">
        <f>B9&amp;" esetében az ajánlatkérői elvárás minimálisan "&amp;E9&amp;" "&amp;C9&amp;", amely teljesíthető saját tulajdonú, vagy bérelt eszközzel. Saját tulajdon esetén minden "&amp;E9&amp;" "&amp;C9&amp;" után "&amp;F9&amp;" pont, bérlés esetén minden "&amp;E9&amp;" "&amp;C9&amp;" után "&amp;G9&amp;" pont szerezhető. Ebben az értékelési kritériumban összesen maximum 1 pont szerezhető."</f>
        <v>Rakodógép esetében az ajánlatkérői elvárás minimálisan 1 db, amely teljesíthető saját tulajdonú, vagy bérelt eszközzel. Saját tulajdon esetén minden 1 db után 1 pont, bérlés esetén minden 1 db után 0,5 pont szerezhető. Ebben az értékelési kritériumban összesen maximum 1 pont szerezhető.</v>
      </c>
    </row>
    <row r="10" spans="1:15" ht="14.5" x14ac:dyDescent="0.35">
      <c r="A10" s="5" t="s">
        <v>15</v>
      </c>
      <c r="C10" s="6"/>
      <c r="D10" s="6"/>
      <c r="E10" s="6"/>
      <c r="F10" s="6"/>
      <c r="G10" s="6"/>
      <c r="H10" s="6"/>
      <c r="I10" s="6"/>
      <c r="J10" s="7"/>
      <c r="K10" s="7"/>
      <c r="L10" s="8"/>
      <c r="M10" s="8"/>
      <c r="N10" s="9"/>
      <c r="O10" s="10"/>
    </row>
    <row r="11" spans="1:15" ht="95.25" customHeight="1" x14ac:dyDescent="0.35">
      <c r="A11" s="11"/>
      <c r="B11" s="1" t="s">
        <v>16</v>
      </c>
      <c r="C11" s="6" t="s">
        <v>10</v>
      </c>
      <c r="D11" s="6" t="s">
        <v>10</v>
      </c>
      <c r="E11" s="6">
        <v>1</v>
      </c>
      <c r="F11" s="6">
        <v>2</v>
      </c>
      <c r="G11" s="6">
        <v>0</v>
      </c>
      <c r="H11" s="6">
        <v>2</v>
      </c>
      <c r="I11" s="6">
        <v>1</v>
      </c>
      <c r="J11" s="7"/>
      <c r="K11" s="7"/>
      <c r="L11" s="8">
        <f>MIN(J11/E11*F11,H11)</f>
        <v>0</v>
      </c>
      <c r="M11" s="8">
        <f>MIN(K11/E11*G11,I11)</f>
        <v>0</v>
      </c>
      <c r="N11" s="9">
        <f>SUM(L11:M11)</f>
        <v>0</v>
      </c>
      <c r="O11" s="10" t="str">
        <f>B11&amp;" esetében az ajánlatkérői elvárás minimálisan "&amp;E11&amp;" "&amp;C11&amp;", amely saját tulajdonú eszközzel teljesíthető. Minden "&amp;E11&amp;" "&amp;C11&amp;" után "&amp;F11&amp;" pont szerezhető. Ebben az értékelési kritériumban összesen maximum 2 pont szerezhető."</f>
        <v>3,5 tonna össztömeg alatti szállítóeszköz esetében az ajánlatkérői elvárás minimálisan 1 db, amely saját tulajdonú eszközzel teljesíthető. Minden 1 db után 2 pont szerezhető. Ebben az értékelési kritériumban összesen maximum 2 pont szerezhető.</v>
      </c>
    </row>
    <row r="12" spans="1:15" ht="118.5" customHeight="1" x14ac:dyDescent="0.35">
      <c r="A12" s="11"/>
      <c r="B12" s="1" t="s">
        <v>17</v>
      </c>
      <c r="C12" s="6" t="s">
        <v>10</v>
      </c>
      <c r="D12" s="6" t="s">
        <v>10</v>
      </c>
      <c r="E12" s="6">
        <v>1</v>
      </c>
      <c r="F12" s="6">
        <v>1</v>
      </c>
      <c r="G12" s="6">
        <v>0</v>
      </c>
      <c r="H12" s="6">
        <v>1</v>
      </c>
      <c r="I12" s="6">
        <v>0.5</v>
      </c>
      <c r="J12" s="7"/>
      <c r="K12" s="7"/>
      <c r="L12" s="8">
        <f>MIN(J12/E12*F12,H12)</f>
        <v>0</v>
      </c>
      <c r="M12" s="8">
        <f>MIN(K12/E12*G12,I12)</f>
        <v>0</v>
      </c>
      <c r="N12" s="9">
        <f>SUM(L12:M12)</f>
        <v>0</v>
      </c>
      <c r="O12" s="10" t="str">
        <f>B12&amp;" esetében az ajánlatkérői elvárás minimálisan "&amp;E12&amp;" "&amp;C12&amp;", amely teljesíthető saját tulajdonú, vagy bérelt eszközzel. Saját tulajdon esetén minden "&amp;E12&amp;" "&amp;C12&amp;" után "&amp;F12&amp;" pont, bérlés esetén minden "&amp;E12&amp;" "&amp;C12&amp;" után "&amp;G12&amp;" pont szerezhető. Ebben az értékelési kritériumban összesen maximum 1 pont szerezhető."</f>
        <v>7,5 tonna össztömeg alatti szállítóeszköz esetében az ajánlatkérői elvárás minimálisan 1 db, amely teljesíthető saját tulajdonú, vagy bérelt eszközzel. Saját tulajdon esetén minden 1 db után 1 pont, bérlés esetén minden 1 db után 0 pont szerezhető. Ebben az értékelési kritériumban összesen maximum 1 pont szerezhető.</v>
      </c>
    </row>
    <row r="13" spans="1:15" ht="14.5" x14ac:dyDescent="0.35">
      <c r="A13" s="8" t="s">
        <v>18</v>
      </c>
      <c r="B13" s="8"/>
      <c r="C13" s="6"/>
      <c r="D13" s="6"/>
      <c r="E13" s="6"/>
      <c r="F13" s="6"/>
      <c r="G13" s="6"/>
      <c r="H13" s="6">
        <f>SUM(H3:H12)</f>
        <v>9</v>
      </c>
      <c r="I13" s="12">
        <f>SUM(I3:I12)</f>
        <v>4.5</v>
      </c>
      <c r="J13" s="7"/>
      <c r="K13" s="7"/>
      <c r="L13" s="8"/>
      <c r="M13" s="8"/>
      <c r="N13" s="9">
        <f>SUM(N3:N12)</f>
        <v>0</v>
      </c>
      <c r="O13" s="10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Q6" sqref="Q6"/>
    </sheetView>
  </sheetViews>
  <sheetFormatPr defaultColWidth="15.1796875" defaultRowHeight="15" customHeight="1" x14ac:dyDescent="0.35"/>
  <cols>
    <col min="1" max="1" width="7.1796875" customWidth="1"/>
    <col min="2" max="2" width="12" customWidth="1"/>
    <col min="3" max="3" width="6.26953125" customWidth="1"/>
    <col min="4" max="4" width="6.81640625" customWidth="1"/>
    <col min="5" max="5" width="16.26953125" customWidth="1"/>
    <col min="6" max="6" width="17.1796875" customWidth="1"/>
    <col min="7" max="7" width="7.54296875" customWidth="1"/>
    <col min="8" max="8" width="7.453125" customWidth="1"/>
    <col min="9" max="9" width="8.1796875" customWidth="1"/>
    <col min="10" max="10" width="7.453125" customWidth="1"/>
    <col min="11" max="11" width="7.81640625" customWidth="1"/>
    <col min="12" max="12" width="7.26953125" customWidth="1"/>
    <col min="13" max="13" width="7.453125" customWidth="1"/>
    <col min="14" max="14" width="5.54296875" customWidth="1"/>
    <col min="15" max="15" width="47.453125" customWidth="1"/>
  </cols>
  <sheetData>
    <row r="1" spans="1:15" ht="72.5" x14ac:dyDescent="0.35">
      <c r="A1" s="1"/>
      <c r="B1" s="1"/>
      <c r="C1" s="2" t="s">
        <v>19</v>
      </c>
      <c r="D1" s="2" t="s">
        <v>20</v>
      </c>
      <c r="E1" s="2" t="s">
        <v>2</v>
      </c>
      <c r="F1" s="2" t="s">
        <v>21</v>
      </c>
      <c r="G1" s="2" t="s">
        <v>22</v>
      </c>
      <c r="H1" s="2" t="s">
        <v>23</v>
      </c>
      <c r="I1" s="2" t="s">
        <v>24</v>
      </c>
      <c r="J1" s="3" t="s">
        <v>19</v>
      </c>
      <c r="K1" s="3" t="s">
        <v>20</v>
      </c>
      <c r="L1" s="2" t="s">
        <v>19</v>
      </c>
      <c r="M1" s="2" t="s">
        <v>20</v>
      </c>
      <c r="N1" s="4" t="s">
        <v>7</v>
      </c>
      <c r="O1" s="1"/>
    </row>
    <row r="2" spans="1:15" ht="14.5" x14ac:dyDescent="0.35">
      <c r="A2" s="5" t="s">
        <v>25</v>
      </c>
      <c r="B2" s="13"/>
      <c r="C2" s="6"/>
      <c r="D2" s="6"/>
      <c r="E2" s="6"/>
      <c r="F2" s="6"/>
      <c r="G2" s="6"/>
      <c r="H2" s="6"/>
      <c r="I2" s="6"/>
      <c r="J2" s="7"/>
      <c r="K2" s="7"/>
      <c r="L2" s="8"/>
      <c r="M2" s="8"/>
      <c r="N2" s="9"/>
      <c r="O2" s="10"/>
    </row>
    <row r="3" spans="1:15" ht="14.5" x14ac:dyDescent="0.35">
      <c r="A3" s="5" t="s">
        <v>30</v>
      </c>
      <c r="B3" s="8"/>
      <c r="C3" s="6"/>
      <c r="D3" s="6"/>
      <c r="E3" s="6"/>
      <c r="F3" s="6"/>
      <c r="G3" s="6"/>
      <c r="H3" s="6"/>
      <c r="I3" s="6"/>
      <c r="J3" s="7"/>
      <c r="K3" s="7"/>
      <c r="L3" s="8"/>
      <c r="M3" s="8"/>
      <c r="N3" s="9"/>
      <c r="O3" s="10"/>
    </row>
    <row r="4" spans="1:15" ht="116.25" customHeight="1" x14ac:dyDescent="0.35">
      <c r="A4" s="11"/>
      <c r="B4" s="8" t="s">
        <v>27</v>
      </c>
      <c r="C4" s="6" t="s">
        <v>26</v>
      </c>
      <c r="D4" s="6" t="s">
        <v>26</v>
      </c>
      <c r="E4" s="6">
        <v>2</v>
      </c>
      <c r="F4" s="6">
        <v>1</v>
      </c>
      <c r="G4" s="6">
        <v>0.5</v>
      </c>
      <c r="H4" s="6">
        <v>2</v>
      </c>
      <c r="I4" s="6">
        <v>1</v>
      </c>
      <c r="J4" s="7"/>
      <c r="K4" s="7"/>
      <c r="L4" s="8">
        <f>MIN(J4/E4*F4,H4)</f>
        <v>0</v>
      </c>
      <c r="M4" s="8">
        <f>MIN(K4/E4*G4,I4)</f>
        <v>0</v>
      </c>
      <c r="N4" s="9">
        <f>SUM(L4:M4)</f>
        <v>0</v>
      </c>
      <c r="O4" s="10" t="str">
        <f>B4&amp;" esetében az ajánlatkérői elvárás minimálisan "&amp;E4&amp;" "&amp;C4&amp;", amely teljesíthető saját alkalmazott munkavállalóval, vagy alvállalkozóval. Saját alkalmazott esetén minden "&amp;E4&amp;" "&amp;C4&amp;" után "&amp;F4&amp;" pont, alvállalkozó esetén minden "&amp;E4&amp;" "&amp;C4&amp;" után "&amp;G4&amp;" pont szerezhető. Ebben az értékelési kritériumban összesen maximum 2 pont szerezhető."</f>
        <v>Kőműves esetében az ajánlatkérői elvárás minimálisan 2 fő, amely teljesíthető saját alkalmazott munkavállalóval, vagy alvállalkozóval. Saját alkalmazott esetén minden 2 fő után 1 pont, alvállalkozó esetén minden 2 fő után 0,5 pont szerezhető. Ebben az értékelési kritériumban összesen maximum 2 pont szerezhető.</v>
      </c>
    </row>
    <row r="5" spans="1:15" ht="108" customHeight="1" x14ac:dyDescent="0.35">
      <c r="A5" s="11"/>
      <c r="B5" s="14" t="s">
        <v>31</v>
      </c>
      <c r="C5" s="6" t="s">
        <v>26</v>
      </c>
      <c r="D5" s="6" t="s">
        <v>26</v>
      </c>
      <c r="E5" s="6">
        <v>3</v>
      </c>
      <c r="F5" s="6">
        <v>1</v>
      </c>
      <c r="G5" s="6">
        <v>0.5</v>
      </c>
      <c r="H5" s="6">
        <v>2</v>
      </c>
      <c r="I5" s="6">
        <v>1</v>
      </c>
      <c r="J5" s="7"/>
      <c r="K5" s="7"/>
      <c r="L5" s="8">
        <f>MIN(J5/E5*F5,H5)</f>
        <v>0</v>
      </c>
      <c r="M5" s="8">
        <f>MIN(K5/E5*G5,I5)</f>
        <v>0</v>
      </c>
      <c r="N5" s="9">
        <f>SUM(L5:M5)</f>
        <v>0</v>
      </c>
      <c r="O5" s="10" t="str">
        <f>B5&amp;" esetében az ajánlatkérői elvárás minimálisan "&amp;E5&amp;" "&amp;C5&amp;", amely teljesíthető saját alkalmazott munkavállalóval, vagy alvállalkozóval. Saját alkalmazott esetén minden "&amp;E5&amp;" "&amp;C5&amp;" után "&amp;F5&amp;" pont, alvállalkozó esetén minden "&amp;E5&amp;" "&amp;C5&amp;" után "&amp;G5&amp;" pont szerezhető. Ebben az értékelési kritériumban összesen maximum "&amp;SUM(H5:I5)&amp;" pont szerezhető."</f>
        <v>betanított munkás esetében az ajánlatkérői elvárás minimálisan 3 fő, amely teljesíthető saját alkalmazott munkavállalóval, vagy alvállalkozóval. Saját alkalmazott esetén minden 3 fő után 1 pont, alvállalkozó esetén minden 3 fő után 0,5 pont szerezhető. Ebben az értékelési kritériumban összesen maximum 3 pont szerezhető.</v>
      </c>
    </row>
    <row r="6" spans="1:15" ht="101.5" x14ac:dyDescent="0.35">
      <c r="A6" s="11"/>
      <c r="B6" s="14" t="s">
        <v>32</v>
      </c>
      <c r="C6" s="6" t="s">
        <v>26</v>
      </c>
      <c r="D6" s="6" t="s">
        <v>26</v>
      </c>
      <c r="E6" s="6">
        <v>2</v>
      </c>
      <c r="F6" s="6">
        <v>1</v>
      </c>
      <c r="G6" s="6">
        <v>0.5</v>
      </c>
      <c r="H6" s="6">
        <v>2</v>
      </c>
      <c r="I6" s="6">
        <v>1</v>
      </c>
      <c r="J6" s="7"/>
      <c r="K6" s="7"/>
      <c r="L6" s="8">
        <f>MIN(J6/E6*F6,H6)</f>
        <v>0</v>
      </c>
      <c r="M6" s="8">
        <f>MIN(K6/E6*G6,I6)</f>
        <v>0</v>
      </c>
      <c r="N6" s="9">
        <f>SUM(L6:M6)</f>
        <v>0</v>
      </c>
      <c r="O6" s="10" t="str">
        <f>B6&amp;" esetében az ajánlatkérői elvárás minimálisan "&amp;E6&amp;" "&amp;C6&amp;", amely teljesíthető saját alkalmazott munkavállalóval, vagy alvállalkozóval. Saját alkalmazott esetén minden "&amp;E6&amp;" "&amp;C6&amp;" után "&amp;F6&amp;" pont, alvállálkozó esetén minden "&amp;E6&amp;" "&amp;C6&amp;" után "&amp;G6&amp;" pont szerezhető. Ebben az értékelési kritériumban összesen maximum 2pont szerezhető."</f>
        <v>nehézgépkezelő esetében az ajánlatkérői elvárás minimálisan 2 fő, amely teljesíthető saját alkalmazott munkavállalóval, vagy alvállalkozóval. Saját alkalmazott esetén minden 2 fő után 1 pont, alvállálkozó esetén minden 2 fő után 0,5 pont szerezhető. Ebben az értékelési kritériumban összesen maximum 2pont szerezhető.</v>
      </c>
    </row>
    <row r="7" spans="1:15" ht="101.5" x14ac:dyDescent="0.35">
      <c r="A7" s="11"/>
      <c r="B7" s="14" t="s">
        <v>33</v>
      </c>
      <c r="C7" s="6" t="s">
        <v>26</v>
      </c>
      <c r="D7" s="6" t="s">
        <v>26</v>
      </c>
      <c r="E7" s="6">
        <v>2</v>
      </c>
      <c r="F7" s="6">
        <v>1</v>
      </c>
      <c r="G7" s="6">
        <v>0.5</v>
      </c>
      <c r="H7" s="6">
        <v>2</v>
      </c>
      <c r="I7" s="6">
        <v>1</v>
      </c>
      <c r="J7" s="7"/>
      <c r="K7" s="7"/>
      <c r="L7" s="8">
        <f>MIN(J7/E7*F7,H7)</f>
        <v>0</v>
      </c>
      <c r="M7" s="8">
        <f>MIN(K7/E7*G7,I7)</f>
        <v>0</v>
      </c>
      <c r="N7" s="9">
        <f>SUM(L7:M7)</f>
        <v>0</v>
      </c>
      <c r="O7" s="10" t="str">
        <f>B7&amp;" esetében az ajánlatkérői elvárás minimálisan "&amp;E7&amp;" "&amp;C7&amp;", amely teljesíthető saját alkalmazott munkavállalóval, vagy alvállalkozóval. Saját alkalmazott esetén minden "&amp;E7&amp;" "&amp;C7&amp;" után "&amp;F7&amp;" pont, alvállalkozó esetén minden "&amp;E7&amp;" "&amp;C7&amp;" után "&amp;G7&amp;" pont szerezhető. Ebben az értékelési kritériumban összesen maximum 2 pont szerezhető."</f>
        <v>könnyűgépkezelő esetében az ajánlatkérői elvárás minimálisan 2 fő, amely teljesíthető saját alkalmazott munkavállalóval, vagy alvállalkozóval. Saját alkalmazott esetén minden 2 fő után 1 pont, alvállalkozó esetén minden 2 fő után 0,5 pont szerezhető. Ebben az értékelési kritériumban összesen maximum 2 pont szerezhető.</v>
      </c>
    </row>
    <row r="8" spans="1:15" ht="14.5" x14ac:dyDescent="0.35">
      <c r="A8" s="8" t="s">
        <v>18</v>
      </c>
      <c r="B8" s="8"/>
      <c r="C8" s="6"/>
      <c r="D8" s="6"/>
      <c r="E8" s="6"/>
      <c r="F8" s="6"/>
      <c r="G8" s="6"/>
      <c r="H8" s="6">
        <f>SUM(H2:H7)</f>
        <v>8</v>
      </c>
      <c r="I8" s="12">
        <f>SUM(I3:I7)</f>
        <v>4</v>
      </c>
      <c r="J8" s="7"/>
      <c r="K8" s="7"/>
      <c r="L8" s="8"/>
      <c r="M8" s="8"/>
      <c r="N8" s="9">
        <f>SUM(N2:N7)</f>
        <v>0</v>
      </c>
      <c r="O8" s="10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kiv.kapac.eszközök</vt:lpstr>
      <vt:lpstr>kiv.kapac. létszám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2016-01-02T11:38:20Z</dcterms:created>
  <dcterms:modified xsi:type="dcterms:W3CDTF">2016-03-25T11:08:27Z</dcterms:modified>
</cp:coreProperties>
</file>