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2" r:id="rId1"/>
    <sheet name="2" sheetId="3" r:id="rId2"/>
  </sheets>
  <definedNames>
    <definedName name="_xlnm.Print_Area" localSheetId="0">'1'!$A$1:$F$172</definedName>
    <definedName name="_xlnm.Print_Area" localSheetId="1">'2'!$A$1:$F$139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9" i="3" l="1"/>
  <c r="F138" i="3"/>
  <c r="F135" i="3"/>
  <c r="F134" i="3"/>
  <c r="F133" i="3"/>
  <c r="F132" i="3"/>
  <c r="F131" i="3"/>
  <c r="F130" i="3"/>
  <c r="F129" i="3"/>
  <c r="E128" i="3"/>
  <c r="F128" i="3" s="1"/>
  <c r="D128" i="3"/>
  <c r="C128" i="3"/>
  <c r="F127" i="3"/>
  <c r="F126" i="3"/>
  <c r="F125" i="3"/>
  <c r="F124" i="3"/>
  <c r="E123" i="3"/>
  <c r="F123" i="3" s="1"/>
  <c r="D123" i="3"/>
  <c r="C123" i="3"/>
  <c r="F122" i="3"/>
  <c r="F121" i="3"/>
  <c r="F120" i="3"/>
  <c r="F119" i="3"/>
  <c r="F118" i="3"/>
  <c r="F117" i="3"/>
  <c r="E116" i="3"/>
  <c r="F116" i="3" s="1"/>
  <c r="D116" i="3"/>
  <c r="C116" i="3"/>
  <c r="F115" i="3"/>
  <c r="F114" i="3"/>
  <c r="F113" i="3"/>
  <c r="E112" i="3"/>
  <c r="E136" i="3" s="1"/>
  <c r="D112" i="3"/>
  <c r="C112" i="3"/>
  <c r="F110" i="3"/>
  <c r="F109" i="3"/>
  <c r="E108" i="3"/>
  <c r="F108" i="3" s="1"/>
  <c r="D108" i="3"/>
  <c r="C108" i="3"/>
  <c r="F107" i="3"/>
  <c r="F106" i="3"/>
  <c r="F105" i="3"/>
  <c r="F104" i="3"/>
  <c r="F103" i="3"/>
  <c r="E102" i="3"/>
  <c r="F102" i="3" s="1"/>
  <c r="D102" i="3"/>
  <c r="C102" i="3"/>
  <c r="F101" i="3"/>
  <c r="F100" i="3"/>
  <c r="F99" i="3"/>
  <c r="F98" i="3"/>
  <c r="F97" i="3"/>
  <c r="E96" i="3"/>
  <c r="F96" i="3" s="1"/>
  <c r="D96" i="3"/>
  <c r="D111" i="3" s="1"/>
  <c r="C96" i="3"/>
  <c r="C111" i="3" s="1"/>
  <c r="F92" i="3"/>
  <c r="F91" i="3"/>
  <c r="F90" i="3"/>
  <c r="F89" i="3"/>
  <c r="F88" i="3"/>
  <c r="F87" i="3"/>
  <c r="F86" i="3"/>
  <c r="E85" i="3"/>
  <c r="F85" i="3" s="1"/>
  <c r="D85" i="3"/>
  <c r="C85" i="3"/>
  <c r="F84" i="3"/>
  <c r="F83" i="3"/>
  <c r="F82" i="3"/>
  <c r="E81" i="3"/>
  <c r="D81" i="3"/>
  <c r="F81" i="3" s="1"/>
  <c r="C81" i="3"/>
  <c r="F80" i="3"/>
  <c r="F79" i="3"/>
  <c r="E78" i="3"/>
  <c r="F78" i="3" s="1"/>
  <c r="D78" i="3"/>
  <c r="C78" i="3"/>
  <c r="F77" i="3"/>
  <c r="F76" i="3"/>
  <c r="F75" i="3"/>
  <c r="F74" i="3"/>
  <c r="E73" i="3"/>
  <c r="D73" i="3"/>
  <c r="D93" i="3" s="1"/>
  <c r="C73" i="3"/>
  <c r="F72" i="3"/>
  <c r="F71" i="3"/>
  <c r="F70" i="3"/>
  <c r="E69" i="3"/>
  <c r="D69" i="3"/>
  <c r="C69" i="3"/>
  <c r="F67" i="3"/>
  <c r="F66" i="3"/>
  <c r="F65" i="3"/>
  <c r="F64" i="3"/>
  <c r="F63" i="3"/>
  <c r="E62" i="3"/>
  <c r="D62" i="3"/>
  <c r="F62" i="3" s="1"/>
  <c r="C62" i="3"/>
  <c r="F61" i="3"/>
  <c r="F60" i="3"/>
  <c r="F59" i="3"/>
  <c r="F58" i="3"/>
  <c r="F57" i="3"/>
  <c r="E56" i="3"/>
  <c r="D56" i="3"/>
  <c r="C56" i="3"/>
  <c r="F55" i="3"/>
  <c r="F54" i="3"/>
  <c r="F53" i="3"/>
  <c r="F52" i="3"/>
  <c r="F51" i="3"/>
  <c r="E50" i="3"/>
  <c r="F50" i="3" s="1"/>
  <c r="D50" i="3"/>
  <c r="C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E36" i="3"/>
  <c r="F36" i="3" s="1"/>
  <c r="D36" i="3"/>
  <c r="C36" i="3"/>
  <c r="F35" i="3"/>
  <c r="F34" i="3"/>
  <c r="F33" i="3"/>
  <c r="F32" i="3"/>
  <c r="F31" i="3"/>
  <c r="F30" i="3"/>
  <c r="F29" i="3"/>
  <c r="F28" i="3"/>
  <c r="E28" i="3"/>
  <c r="D28" i="3"/>
  <c r="C28" i="3"/>
  <c r="F27" i="3"/>
  <c r="F26" i="3"/>
  <c r="F25" i="3"/>
  <c r="F24" i="3"/>
  <c r="F23" i="3"/>
  <c r="F22" i="3"/>
  <c r="E21" i="3"/>
  <c r="D21" i="3"/>
  <c r="C21" i="3"/>
  <c r="F20" i="3"/>
  <c r="F19" i="3"/>
  <c r="F18" i="3"/>
  <c r="F17" i="3"/>
  <c r="F16" i="3"/>
  <c r="F15" i="3"/>
  <c r="E14" i="3"/>
  <c r="F14" i="3" s="1"/>
  <c r="D14" i="3"/>
  <c r="C14" i="3"/>
  <c r="F13" i="3"/>
  <c r="F12" i="3"/>
  <c r="F11" i="3"/>
  <c r="F10" i="3"/>
  <c r="F9" i="3"/>
  <c r="F8" i="3"/>
  <c r="F7" i="3"/>
  <c r="E6" i="3"/>
  <c r="D6" i="3"/>
  <c r="D68" i="3" s="1"/>
  <c r="C6" i="3"/>
  <c r="F172" i="2"/>
  <c r="F171" i="2"/>
  <c r="F168" i="2"/>
  <c r="F167" i="2"/>
  <c r="F166" i="2"/>
  <c r="F165" i="2"/>
  <c r="F164" i="2"/>
  <c r="F163" i="2"/>
  <c r="F162" i="2"/>
  <c r="E161" i="2"/>
  <c r="F161" i="2" s="1"/>
  <c r="D161" i="2"/>
  <c r="C161" i="2"/>
  <c r="F160" i="2"/>
  <c r="F159" i="2"/>
  <c r="F158" i="2"/>
  <c r="F157" i="2"/>
  <c r="F156" i="2"/>
  <c r="E156" i="2"/>
  <c r="D156" i="2"/>
  <c r="C156" i="2"/>
  <c r="F155" i="2"/>
  <c r="F154" i="2"/>
  <c r="F153" i="2"/>
  <c r="F152" i="2"/>
  <c r="F151" i="2"/>
  <c r="F150" i="2"/>
  <c r="E149" i="2"/>
  <c r="F149" i="2" s="1"/>
  <c r="D149" i="2"/>
  <c r="C149" i="2"/>
  <c r="F148" i="2"/>
  <c r="F147" i="2"/>
  <c r="F146" i="2"/>
  <c r="E145" i="2"/>
  <c r="E169" i="2" s="1"/>
  <c r="D145" i="2"/>
  <c r="C145" i="2"/>
  <c r="F143" i="2"/>
  <c r="F142" i="2"/>
  <c r="E141" i="2"/>
  <c r="F141" i="2" s="1"/>
  <c r="D141" i="2"/>
  <c r="C141" i="2"/>
  <c r="F140" i="2"/>
  <c r="F139" i="2"/>
  <c r="F138" i="2"/>
  <c r="F137" i="2"/>
  <c r="F136" i="2"/>
  <c r="E135" i="2"/>
  <c r="D135" i="2"/>
  <c r="F135" i="2" s="1"/>
  <c r="C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E113" i="2"/>
  <c r="D113" i="2"/>
  <c r="D96" i="2" s="1"/>
  <c r="C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E97" i="2"/>
  <c r="F97" i="2" s="1"/>
  <c r="D97" i="2"/>
  <c r="C97" i="2"/>
  <c r="C96" i="2" s="1"/>
  <c r="C144" i="2" s="1"/>
  <c r="F92" i="2"/>
  <c r="F91" i="2"/>
  <c r="F90" i="2"/>
  <c r="F89" i="2"/>
  <c r="F88" i="2"/>
  <c r="F87" i="2"/>
  <c r="F86" i="2"/>
  <c r="E85" i="2"/>
  <c r="F85" i="2" s="1"/>
  <c r="D85" i="2"/>
  <c r="C85" i="2"/>
  <c r="F84" i="2"/>
  <c r="F83" i="2"/>
  <c r="F82" i="2"/>
  <c r="E81" i="2"/>
  <c r="F81" i="2" s="1"/>
  <c r="D81" i="2"/>
  <c r="C81" i="2"/>
  <c r="F80" i="2"/>
  <c r="F79" i="2"/>
  <c r="E78" i="2"/>
  <c r="F78" i="2" s="1"/>
  <c r="D78" i="2"/>
  <c r="C78" i="2"/>
  <c r="F77" i="2"/>
  <c r="F76" i="2"/>
  <c r="F75" i="2"/>
  <c r="F74" i="2"/>
  <c r="E73" i="2"/>
  <c r="F73" i="2" s="1"/>
  <c r="D73" i="2"/>
  <c r="C73" i="2"/>
  <c r="C93" i="2" s="1"/>
  <c r="F72" i="2"/>
  <c r="F71" i="2"/>
  <c r="F70" i="2"/>
  <c r="F69" i="2"/>
  <c r="E69" i="2"/>
  <c r="D69" i="2"/>
  <c r="D93" i="2" s="1"/>
  <c r="C69" i="2"/>
  <c r="F67" i="2"/>
  <c r="F66" i="2"/>
  <c r="F65" i="2"/>
  <c r="F64" i="2"/>
  <c r="F63" i="2"/>
  <c r="E62" i="2"/>
  <c r="F62" i="2" s="1"/>
  <c r="D62" i="2"/>
  <c r="C62" i="2"/>
  <c r="F61" i="2"/>
  <c r="F60" i="2"/>
  <c r="F59" i="2"/>
  <c r="F58" i="2"/>
  <c r="F57" i="2"/>
  <c r="E56" i="2"/>
  <c r="F56" i="2" s="1"/>
  <c r="D56" i="2"/>
  <c r="C56" i="2"/>
  <c r="F55" i="2"/>
  <c r="F54" i="2"/>
  <c r="F53" i="2"/>
  <c r="F52" i="2"/>
  <c r="F51" i="2"/>
  <c r="E50" i="2"/>
  <c r="F50" i="2" s="1"/>
  <c r="D50" i="2"/>
  <c r="C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E36" i="2"/>
  <c r="D36" i="2"/>
  <c r="F36" i="2" s="1"/>
  <c r="C36" i="2"/>
  <c r="F35" i="2"/>
  <c r="F34" i="2"/>
  <c r="F33" i="2"/>
  <c r="F32" i="2"/>
  <c r="F31" i="2"/>
  <c r="F30" i="2"/>
  <c r="F29" i="2"/>
  <c r="E28" i="2"/>
  <c r="D28" i="2"/>
  <c r="C28" i="2"/>
  <c r="F27" i="2"/>
  <c r="F26" i="2"/>
  <c r="F25" i="2"/>
  <c r="F24" i="2"/>
  <c r="F23" i="2"/>
  <c r="F22" i="2"/>
  <c r="E21" i="2"/>
  <c r="D21" i="2"/>
  <c r="F21" i="2" s="1"/>
  <c r="C21" i="2"/>
  <c r="F20" i="2"/>
  <c r="F19" i="2"/>
  <c r="F18" i="2"/>
  <c r="F17" i="2"/>
  <c r="F16" i="2"/>
  <c r="F15" i="2"/>
  <c r="E14" i="2"/>
  <c r="F14" i="2" s="1"/>
  <c r="D14" i="2"/>
  <c r="C14" i="2"/>
  <c r="F13" i="2"/>
  <c r="F12" i="2"/>
  <c r="F11" i="2"/>
  <c r="F10" i="2"/>
  <c r="F9" i="2"/>
  <c r="F8" i="2"/>
  <c r="F7" i="2"/>
  <c r="E6" i="2"/>
  <c r="D6" i="2"/>
  <c r="C6" i="2"/>
  <c r="C68" i="2" s="1"/>
  <c r="C94" i="2" s="1"/>
  <c r="F21" i="3" l="1"/>
  <c r="C93" i="3"/>
  <c r="F73" i="3"/>
  <c r="E68" i="3"/>
  <c r="C136" i="3"/>
  <c r="C137" i="3" s="1"/>
  <c r="C68" i="3"/>
  <c r="C94" i="3" s="1"/>
  <c r="F56" i="3"/>
  <c r="F69" i="3"/>
  <c r="F112" i="3"/>
  <c r="C169" i="2"/>
  <c r="E68" i="2"/>
  <c r="F28" i="2"/>
  <c r="E93" i="2"/>
  <c r="F93" i="2" s="1"/>
  <c r="E96" i="2"/>
  <c r="E144" i="2" s="1"/>
  <c r="E170" i="2" s="1"/>
  <c r="D169" i="2"/>
  <c r="F169" i="2"/>
  <c r="D68" i="2"/>
  <c r="F68" i="2" s="1"/>
  <c r="F113" i="2"/>
  <c r="D94" i="3"/>
  <c r="F68" i="3"/>
  <c r="F6" i="3"/>
  <c r="E93" i="3"/>
  <c r="F93" i="3" s="1"/>
  <c r="E111" i="3"/>
  <c r="D136" i="3"/>
  <c r="D137" i="3" s="1"/>
  <c r="E94" i="2"/>
  <c r="C170" i="2"/>
  <c r="C173" i="2" s="1"/>
  <c r="F96" i="2"/>
  <c r="D144" i="2"/>
  <c r="D170" i="2" s="1"/>
  <c r="D94" i="2"/>
  <c r="F6" i="2"/>
  <c r="F145" i="2"/>
  <c r="F136" i="3" l="1"/>
  <c r="C140" i="3"/>
  <c r="F111" i="3"/>
  <c r="E137" i="3"/>
  <c r="F137" i="3" s="1"/>
  <c r="E94" i="3"/>
  <c r="D140" i="3"/>
  <c r="F170" i="2"/>
  <c r="F144" i="2"/>
  <c r="D173" i="2"/>
  <c r="E173" i="2"/>
  <c r="F94" i="2"/>
  <c r="E140" i="3" l="1"/>
  <c r="F94" i="3"/>
</calcChain>
</file>

<file path=xl/sharedStrings.xml><?xml version="1.0" encoding="utf-8"?>
<sst xmlns="http://schemas.openxmlformats.org/spreadsheetml/2006/main" count="632" uniqueCount="316">
  <si>
    <t>A</t>
  </si>
  <si>
    <t>B</t>
  </si>
  <si>
    <t>C</t>
  </si>
  <si>
    <t>D</t>
  </si>
  <si>
    <t>E</t>
  </si>
  <si>
    <t>F</t>
  </si>
  <si>
    <t>Bevételek</t>
  </si>
  <si>
    <t>Kiadások</t>
  </si>
  <si>
    <t>Beruházások</t>
  </si>
  <si>
    <t>Felújítások</t>
  </si>
  <si>
    <t>Tihanyi Közös Önkormányzati Hivatal</t>
  </si>
  <si>
    <t>01</t>
  </si>
  <si>
    <t>Összes bevétel és kiadás (adatok forintban) - 2021.</t>
  </si>
  <si>
    <t>02</t>
  </si>
  <si>
    <t>S.</t>
  </si>
  <si>
    <t>Előirányzat-csoport, kiemelt előirányzat megnevezése</t>
  </si>
  <si>
    <t>Eredeti előirányzat</t>
  </si>
  <si>
    <t>Módosított előirányzat</t>
  </si>
  <si>
    <t>Teljesítés</t>
  </si>
  <si>
    <t>Százalék</t>
  </si>
  <si>
    <t>1.</t>
  </si>
  <si>
    <t>Önkormányzat működési támogatásai (1.1.+…+.1.7.)</t>
  </si>
  <si>
    <t>1.1.</t>
  </si>
  <si>
    <t>Helyi önkormányzatok működésének általános támogatása</t>
  </si>
  <si>
    <t>1.2.</t>
  </si>
  <si>
    <t>Települési önkormányzatok egyes köznevelési feladatainak támogatása</t>
  </si>
  <si>
    <t>1.3.</t>
  </si>
  <si>
    <t>Települési önkormányzatok egyes szociális és gyermekjóléti feladatainak támogatása</t>
  </si>
  <si>
    <t>1.4.</t>
  </si>
  <si>
    <t>Települési önkormányzatok gyermekétkeztetési feladatainak támogatása</t>
  </si>
  <si>
    <t>1.5.</t>
  </si>
  <si>
    <t>Települési önkormányzatok kulturális feladatainak támogatása</t>
  </si>
  <si>
    <t>1.6.</t>
  </si>
  <si>
    <t>Működési célú költségvetési támogatások és kiegészítő támogatások</t>
  </si>
  <si>
    <t>1.7.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</si>
  <si>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</si>
  <si>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</si>
  <si>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</si>
  <si>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</si>
  <si>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</si>
  <si>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</si>
  <si>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>Működési célú garancia- és kezességvállalásból származó megtérülések államháztartáson belülről</t>
  </si>
  <si>
    <t>2.3.</t>
  </si>
  <si>
    <t>Működési célú visszatérítendő támogatások, kölcsönök visszatérülése államháztartáson belülről</t>
  </si>
  <si>
    <t>2.4.</t>
  </si>
  <si>
    <t>Működési célú visszatérítendő támogatások, kölcsönök igénybevétele államháztartáson belülről</t>
  </si>
  <si>
    <t>2.5.</t>
  </si>
  <si>
    <t>Egyéb működési célú támogatások bevételei államháztartáson belülről előirányzata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</si>
  <si>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</si>
  <si>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</si>
  <si>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</si>
  <si>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</si>
  <si>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</si>
  <si>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</si>
  <si>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</si>
  <si>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származó megtérülések államháztartáson belülről</t>
  </si>
  <si>
    <t>3.3.</t>
  </si>
  <si>
    <t>Felhalmozási célú visszatérítendő támogatások, kölcsönök visszatérülése államháztartáson belülről</t>
  </si>
  <si>
    <t>3.4.</t>
  </si>
  <si>
    <t>Felhalmozási célú visszatérítendő támogatások, kölcsönök igénybevétele államháztartáson belülről</t>
  </si>
  <si>
    <t>3.5.</t>
  </si>
  <si>
    <t>Egyéb felhalmozási célú támogatások bevételei államháztartáson belülről</t>
  </si>
  <si>
    <t>3.6.</t>
  </si>
  <si>
    <t>3.5.-ből EU-s támogatás</t>
  </si>
  <si>
    <t xml:space="preserve">4. </t>
  </si>
  <si>
    <t>Közhatalmi bevételek (4.1.+4.2.)</t>
  </si>
  <si>
    <t>4.1.</t>
  </si>
  <si>
    <t xml:space="preserve">Helyi adók  </t>
  </si>
  <si>
    <t>4.1.1.</t>
  </si>
  <si>
    <t xml:space="preserve"> - Vagyoni típusú adók</t>
  </si>
  <si>
    <t>4.1.2.</t>
  </si>
  <si>
    <t>4.1.1.-ből építményadó</t>
  </si>
  <si>
    <t>4.1.3.</t>
  </si>
  <si>
    <t>4.1.1.-ből telekadó</t>
  </si>
  <si>
    <t>4.1.4.</t>
  </si>
  <si>
    <t xml:space="preserve"> - Értékesítési és forgalmi adók</t>
  </si>
  <si>
    <t>4.1.5.</t>
  </si>
  <si>
    <t xml:space="preserve"> - Egyéb áruhasználati és szolgáltatási adók</t>
  </si>
  <si>
    <t>4.2.</t>
  </si>
  <si>
    <t>Egyéb közhatalmi bevételek (igazgatási díj, egyéb bírság, talajterhelési díj)</t>
  </si>
  <si>
    <t>5.</t>
  </si>
  <si>
    <t>Működési bevételek (5.1.+…+ 5.13.)</t>
  </si>
  <si>
    <t>5.1.</t>
  </si>
  <si>
    <t>Készletértékesítés ellenértéke előirányzata</t>
  </si>
  <si>
    <t>5.2.</t>
  </si>
  <si>
    <t>Szolgáltatások ellenértéke előirányzata</t>
  </si>
  <si>
    <t>5.3.</t>
  </si>
  <si>
    <t>Közvetített szolgáltatások ellenértéke előirányzata</t>
  </si>
  <si>
    <t>5.4.</t>
  </si>
  <si>
    <t>Tulajdonosi bevételek előirányzata</t>
  </si>
  <si>
    <t>5.5.</t>
  </si>
  <si>
    <t>Ellátási díjak előirányzata</t>
  </si>
  <si>
    <t>5.6.</t>
  </si>
  <si>
    <t>Kiszámlázott általános forgalmi adó előirányzata</t>
  </si>
  <si>
    <t>5.7.</t>
  </si>
  <si>
    <t>Általános forgalmi adó visszatérítése előirányzata</t>
  </si>
  <si>
    <t>5.8.</t>
  </si>
  <si>
    <t>Befektetett pénzügyi eszközökből származó bevételek előirányzata</t>
  </si>
  <si>
    <t>5.9.</t>
  </si>
  <si>
    <t>Egyéb kapott (járó) kamatok és kamatjellegű bevételek előirányzata</t>
  </si>
  <si>
    <t>5.10.</t>
  </si>
  <si>
    <t>Részesedésekből származó pénzügyi műveletek bevételei előirányzata</t>
  </si>
  <si>
    <t>5.11.</t>
  </si>
  <si>
    <t>Más egyéb pénzügyi műveletek bevételei előirányzata</t>
  </si>
  <si>
    <t>5.12.</t>
  </si>
  <si>
    <t>Biztosító által fizetett kártérítés előirányzata</t>
  </si>
  <si>
    <t>5.13.</t>
  </si>
  <si>
    <t>Egyéb működési bevételek előirányzata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</si>
  <si>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</si>
  <si>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</si>
  <si>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</si>
  <si>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</si>
  <si>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</si>
  <si>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</si>
  <si>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</si>
  <si>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</si>
  <si>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</si>
  <si>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</si>
  <si>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</si>
  <si>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</si>
  <si>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</si>
  <si>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+ 7.5.)</t>
  </si>
  <si>
    <t>7.1.</t>
  </si>
  <si>
    <t>Működési célú garancia- és kezességvállalásból származó megtérülések államháztartáson kívülről</t>
  </si>
  <si>
    <t>7.2.</t>
  </si>
  <si>
    <t>Működési célú visszatérítendő támogatások, kölcsönök visszatérülése az Európai Uniótól</t>
  </si>
  <si>
    <t>7.3.</t>
  </si>
  <si>
    <t>Működési célú visszatérítendő támogatások, kölcsönök visszatérülése kormányoktól és más n.sz.</t>
  </si>
  <si>
    <t>7.4.</t>
  </si>
  <si>
    <t>Működési célú visszatérítendő támogatások, kölcsönök visszatérülése államháztartáson kívülről</t>
  </si>
  <si>
    <t>7.5.</t>
  </si>
  <si>
    <t>Egyéb működési célú átvett pénzeszközök</t>
  </si>
  <si>
    <t>8.</t>
  </si>
  <si>
    <t>Felhalmozási célú átvett pénzeszközök (8.1.+...+8.5.)</t>
  </si>
  <si>
    <t>8.1.</t>
  </si>
  <si>
    <t>Felhalmozási célú garancia- és kezességvállalásból származó megtérülések államháztartáson kívülről</t>
  </si>
  <si>
    <t>8.2.</t>
  </si>
  <si>
    <t>Felhalmozási célú visszatérítendő támogatások, kölcsönök visszatérülése az Európai Uniótól</t>
  </si>
  <si>
    <t>8.3.</t>
  </si>
  <si>
    <t>Felhalmozási célú visszatér.támogatások, kölcsönök visszatérülése kormányoktól és más n.sz.</t>
  </si>
  <si>
    <t>8.4.</t>
  </si>
  <si>
    <t>Felhalmozási célú visszatérítendő támogatások, kölcsönök visszatérülése államháztartáson kívülről</t>
  </si>
  <si>
    <t>8.5.</t>
  </si>
  <si>
    <t>Egyéb felhalmozási célú átvett pénzeszközök</t>
  </si>
  <si>
    <t>9.</t>
  </si>
  <si>
    <t>KÖLTSÉGVETÉSI BEVÉTELEK ÖSSZESEN: (1+…+8)</t>
  </si>
  <si>
    <t xml:space="preserve"> 10.</t>
  </si>
  <si>
    <t>Hitel-, kölcsönfelvétel államháztartáson kívülről  (10.1.+10.3.)</t>
  </si>
  <si>
    <t>10.1.</t>
  </si>
  <si>
    <t>Hosszú lejáratú hitelek, kölcsönök felvétele pénzügyi vállalkozástól</t>
  </si>
  <si>
    <t>10.2.</t>
  </si>
  <si>
    <t>Likviditási célú hitelek, kölcsönök felvétele pénzügyi vállalkozástól</t>
  </si>
  <si>
    <t>10.3.</t>
  </si>
  <si>
    <t>Rövid lejáratú hitelek, kölcsönök felvétele pénzügyi vállalkozástól</t>
  </si>
  <si>
    <t xml:space="preserve">   11.</t>
  </si>
  <si>
    <t>Belföldi értékpapírok bevételei (11.1. +…+ 11.4.)</t>
  </si>
  <si>
    <t>11.1.</t>
  </si>
  <si>
    <t>Forgatási célú belföldi értékpapírok beváltása, értékesítése</t>
  </si>
  <si>
    <t>11.2.</t>
  </si>
  <si>
    <t>Éven belüli lejáratú belföldi értékpapírok kibocsátása</t>
  </si>
  <si>
    <t>11.3.</t>
  </si>
  <si>
    <t>Befektetési célú belföldi értékpapírok beváltása, értékesítése</t>
  </si>
  <si>
    <t>11.4.</t>
  </si>
  <si>
    <t>Éven túli lejáratú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</si>
  <si>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</si>
  <si>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</si>
  <si>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</si>
  <si>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</si>
  <si>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</si>
  <si>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</si>
  <si>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</si>
  <si>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</si>
  <si>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</si>
  <si>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</si>
  <si>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</si>
  <si>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</si>
  <si>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</si>
  <si>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 xml:space="preserve">Központi, irányító szervi támogatások </t>
  </si>
  <si>
    <t xml:space="preserve">    14.</t>
  </si>
  <si>
    <t>Külföldi finanszírozás bevételei (14.1.+…14.5.)</t>
  </si>
  <si>
    <t>14.1.</t>
  </si>
  <si>
    <t>Forgatási célú külföldi értékpapírok beváltása, értékesítése</t>
  </si>
  <si>
    <t>14.2.</t>
  </si>
  <si>
    <t>Befektetési célú külföldi értékpapírok beváltása, értékesítése</t>
  </si>
  <si>
    <t>14.3.</t>
  </si>
  <si>
    <t>Külföldi értékpapírok kibocsátása</t>
  </si>
  <si>
    <t>14.4.</t>
  </si>
  <si>
    <t>Külföldi hitelek, kölcsönök felvétele külföldi kormányoktól és nemzetközi szervezetektől</t>
  </si>
  <si>
    <t>14.5.</t>
  </si>
  <si>
    <t>Külföldi hitelek, kölcsönök felvétele külföldi pénzintézetektől</t>
  </si>
  <si>
    <t xml:space="preserve">    15.</t>
  </si>
  <si>
    <t>Adóssághoz nem kapcsolódó származékos ügyletek bevételei</t>
  </si>
  <si>
    <t>16.</t>
  </si>
  <si>
    <t>Váltóbevételek</t>
  </si>
  <si>
    <t>17.</t>
  </si>
  <si>
    <t>FINANSZÍROZÁSI BEVÉTELEK ÖSSZESEN: (10. + … +16.)</t>
  </si>
  <si>
    <t>18.</t>
  </si>
  <si>
    <t>BEVÉTELEK ÖSSZESEN: (9+17)</t>
  </si>
  <si>
    <t>Működési költségvetés kiadásai (1.1+…+1.5.)</t>
  </si>
  <si>
    <t>Személyi  juttatások</t>
  </si>
  <si>
    <t>1.1.1.</t>
  </si>
  <si>
    <t>1.1.-ből Törvény szerinti illetmények, munkabérek</t>
  </si>
  <si>
    <t>1.1.2.</t>
  </si>
  <si>
    <t>1.1.-ből Normatív jutalmak</t>
  </si>
  <si>
    <t>1.1.3.</t>
  </si>
  <si>
    <t>1.1.-ből Céljuttatás,prémium</t>
  </si>
  <si>
    <t>1.1.4.</t>
  </si>
  <si>
    <t>1.1.-ből Készenléti, ügyeleti, helyettesítési díj, túlóra</t>
  </si>
  <si>
    <t>1.1.5.</t>
  </si>
  <si>
    <t>1.1.-ből Végkielégítés</t>
  </si>
  <si>
    <t>1.1.6.</t>
  </si>
  <si>
    <t>1.1.-ből Jubileumi jutalom</t>
  </si>
  <si>
    <t>1.1.7.</t>
  </si>
  <si>
    <t>1.1.-ből Béren kívüli juttatás</t>
  </si>
  <si>
    <t>1.1.8.</t>
  </si>
  <si>
    <t>1.1.-ből Ruházati költségtérítés</t>
  </si>
  <si>
    <t>1.1.9.</t>
  </si>
  <si>
    <t>1.1.-ből Közlekedési költségtérítés</t>
  </si>
  <si>
    <t>1.1.10.</t>
  </si>
  <si>
    <t>1.1.-ből Egyéb költségtérítés</t>
  </si>
  <si>
    <t>1.1.11.</t>
  </si>
  <si>
    <t>1.1.-ből Egyéb személyi juttatás</t>
  </si>
  <si>
    <t>1.1.12.</t>
  </si>
  <si>
    <t>1.1.-ből Választott tisztségviselők juttatásai</t>
  </si>
  <si>
    <t>1.1.13.</t>
  </si>
  <si>
    <t>1.1.-ből Munkavégzésre irányuló egyéb jogviszonyban nem saját foglalkoztatottnak fizetett juttatás</t>
  </si>
  <si>
    <t>1.1.14.</t>
  </si>
  <si>
    <t>1.1.-ből Egyéb külső személyi juttatás</t>
  </si>
  <si>
    <t>Munkaadókat terhelő járulékok és szociális hozzájárulási adó</t>
  </si>
  <si>
    <t>Dologi  kiadások</t>
  </si>
  <si>
    <t>1.3.1</t>
  </si>
  <si>
    <t>1.3.-ből Szakmai anyagok beszerzése</t>
  </si>
  <si>
    <t>1.3.2</t>
  </si>
  <si>
    <t>1.3.-ből Üzemeltetési anyagok beszerzése</t>
  </si>
  <si>
    <t>1.3.3</t>
  </si>
  <si>
    <t>1.3.-ből Informatikai szolgáltatások igénybevétele</t>
  </si>
  <si>
    <t>1.3.4</t>
  </si>
  <si>
    <t>1.3.-ből Egyéb kommunikációs szolgáltatások</t>
  </si>
  <si>
    <t>1.3.5</t>
  </si>
  <si>
    <t>1.3.-ből Közüzemi díjak</t>
  </si>
  <si>
    <t>1.3.6</t>
  </si>
  <si>
    <t>1.3.-ből Bérleti és lízing díjak</t>
  </si>
  <si>
    <t>1.3.7</t>
  </si>
  <si>
    <t>1.3.-ből Karbantartási, kisjavítási szolgáltatások</t>
  </si>
  <si>
    <t>1.3.8</t>
  </si>
  <si>
    <t>1.3.-ből Közvetített szolgáltatások</t>
  </si>
  <si>
    <t>1.3.9</t>
  </si>
  <si>
    <t>1.3.-ből Szakmai tevékenységet segítő szolgáltatások</t>
  </si>
  <si>
    <t>1.3.10</t>
  </si>
  <si>
    <t>1.3.-ből Egyéb szolgáltatások</t>
  </si>
  <si>
    <t>1.3.11</t>
  </si>
  <si>
    <t>1.3.-ből Kiküldetések kiadásai</t>
  </si>
  <si>
    <t>1.3.12</t>
  </si>
  <si>
    <t>1.3.-ből Reklám- és propagandakiadások</t>
  </si>
  <si>
    <t>1.3.13</t>
  </si>
  <si>
    <t>1.3.-ből Működési célú előzetesen felszámított általános forgalmi adó</t>
  </si>
  <si>
    <t>1.3.14</t>
  </si>
  <si>
    <t>1.3.-ből Fizetendő általános forgalmi adó</t>
  </si>
  <si>
    <t>1.3.15</t>
  </si>
  <si>
    <t>1.3.-ből Kamatkiadások</t>
  </si>
  <si>
    <t>1.3.16</t>
  </si>
  <si>
    <t>1.3.-ből Egyéb dologi kiadások</t>
  </si>
  <si>
    <t>Ellátottak pénzbeli juttatásai</t>
  </si>
  <si>
    <t>Egyéb működési célú kiadások</t>
  </si>
  <si>
    <t>1.5.1</t>
  </si>
  <si>
    <t>1.5.-ből Elvonások és befizetések</t>
  </si>
  <si>
    <t>1.5.2</t>
  </si>
  <si>
    <t>1.5.-ből Egyéb működési célú támogatások államháztartáson belülre</t>
  </si>
  <si>
    <t>1.5.3</t>
  </si>
  <si>
    <t>1.5.-ből Egyéb működési célú támogatások államháztartáson kívülre</t>
  </si>
  <si>
    <r>
      <t xml:space="preserve">Felhalmozási költségvetés kiadásai </t>
    </r>
    <r>
      <rPr>
        <sz val="10"/>
        <rFont val="Garamond"/>
        <family val="1"/>
        <charset val="238"/>
      </rPr>
      <t>(2.1.+2.3.+2.5.)</t>
    </r>
  </si>
  <si>
    <t>2.1.-ből EU-s forrásból megvalósuló beruházás</t>
  </si>
  <si>
    <t>2.3.-ból EU-s forrásból megvalósuló felújítás</t>
  </si>
  <si>
    <t>Egyéb felhalmozási kiadások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</si>
  <si>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</si>
  <si>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</si>
  <si>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</si>
  <si>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</si>
  <si>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</si>
  <si>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(5.1.+…+5.3.)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</si>
  <si>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</si>
  <si>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</si>
  <si>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</si>
  <si>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(6.1. + … + 6.6.)</t>
  </si>
  <si>
    <t>Forgatási célú belföldi értékpapírok vásárlása előirányzata</t>
  </si>
  <si>
    <t>Befektetési célú belföldi értékpapírok vásárlása előirányzata</t>
  </si>
  <si>
    <t>Kincstárjegyek beváltása előirányzata</t>
  </si>
  <si>
    <t>Éven belüli lejáratú belföldi értékpapírok beváltása előirányzata</t>
  </si>
  <si>
    <t>Belföldi kötvények beváltása előirányzata</t>
  </si>
  <si>
    <t>6.6.</t>
  </si>
  <si>
    <t>Éven túli lejáratú belföldi értékpapírok beváltása előirányzata</t>
  </si>
  <si>
    <t>7.</t>
  </si>
  <si>
    <t>Belföldi finanszírozás kiadásai (7.1. + … + 7.4.)</t>
  </si>
  <si>
    <t>Államháztartáson belüli megelőlegezések folyósítása előirányzata</t>
  </si>
  <si>
    <t>Államháztartáson belüli megelőlegezések visszafizetése előirányzata</t>
  </si>
  <si>
    <t>Központi, irányító szervi támogatások folyósítása</t>
  </si>
  <si>
    <t>Pénzügyi lízing kiadásai előirányzata</t>
  </si>
  <si>
    <t>Külföldi finanszírozás kiadásai (8.1. + … + 8.5.)</t>
  </si>
  <si>
    <t>Forgatási célú külföldi értékpapírok vásárlása előirányzata</t>
  </si>
  <si>
    <t>Befektetési célú külföldi értékpapírok vásárlása előirányzata</t>
  </si>
  <si>
    <t>Külföldi értékpapírok beváltása előirányzata</t>
  </si>
  <si>
    <t>Külföldi hitelek, kölcsönök törlesztése külföldi kormányoknak és nemzetközi szerv.</t>
  </si>
  <si>
    <t>Külföldi hitelek, kölcsönök törlesztése előirányzata</t>
  </si>
  <si>
    <t>Adóssághoz nem kapcsolódó származékos ügyletek kiadásai előirányzata</t>
  </si>
  <si>
    <t>10.</t>
  </si>
  <si>
    <t>Váltókiadások előirányzata</t>
  </si>
  <si>
    <t>11.</t>
  </si>
  <si>
    <t>FINANSZÍROZÁSI KIADÁSOK ÖSSZESEN: (5.+…+10.)</t>
  </si>
  <si>
    <t>12.</t>
  </si>
  <si>
    <t>KIADÁSOK ÖSSZESEN: (4+11)</t>
  </si>
  <si>
    <t>Éves engedélyezett létszám előirányzat (fő)</t>
  </si>
  <si>
    <t>Közfoglalkoztatottak létszáma (fő)</t>
  </si>
  <si>
    <t>ELLENŐRZÉS</t>
  </si>
  <si>
    <t>Kötelező feladatok bevételei, kiadásai (adatok forintban) - 2021.</t>
  </si>
  <si>
    <t>Központi, irányító szervi támogatás</t>
  </si>
  <si>
    <r>
      <t xml:space="preserve">Működési költségvetés kiadásai </t>
    </r>
    <r>
      <rPr>
        <sz val="10"/>
        <rFont val="Garamond"/>
        <family val="1"/>
        <charset val="238"/>
      </rPr>
      <t>(1.1+…+1.5.)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</si>
</sst>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color theme="0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theme="0" tint="-4.9989318521683403E-2"/>
      <name val="Garamond"/>
      <family val="1"/>
      <charset val="238"/>
    </font>
    <font>
      <sz val="12"/>
      <name val="Times New Roman CE"/>
      <charset val="238"/>
    </font>
    <font>
      <i/>
      <sz val="10"/>
      <name val="Garamond"/>
      <family val="1"/>
      <charset val="238"/>
    </font>
    <font>
      <b/>
      <sz val="10"/>
      <color theme="4" tint="0.79998168889431442"/>
      <name val="Garamond"/>
      <family val="1"/>
      <charset val="238"/>
    </font>
    <font>
      <b/>
      <i/>
      <sz val="1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4" borderId="4" xfId="0" quotePrefix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locked="0"/>
    </xf>
    <xf numFmtId="49" fontId="3" fillId="4" borderId="4" xfId="0" applyNumberFormat="1" applyFont="1" applyFill="1" applyBorder="1" applyAlignment="1" applyProtection="1">
      <alignment horizontal="center" vertical="center"/>
      <protection hidden="1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2" borderId="4" xfId="2" applyNumberFormat="1" applyFont="1" applyFill="1" applyBorder="1" applyAlignment="1" applyProtection="1">
      <alignment horizontal="right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3" fontId="4" fillId="2" borderId="4" xfId="2" applyNumberFormat="1" applyFont="1" applyFill="1" applyBorder="1" applyAlignment="1" applyProtection="1">
      <alignment vertical="center" wrapText="1"/>
      <protection hidden="1"/>
    </xf>
    <xf numFmtId="9" fontId="4" fillId="2" borderId="4" xfId="1" applyFont="1" applyFill="1" applyBorder="1" applyAlignment="1" applyProtection="1">
      <alignment vertical="center" wrapText="1"/>
      <protection hidden="1"/>
    </xf>
    <xf numFmtId="49" fontId="2" fillId="0" borderId="4" xfId="2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3" fontId="2" fillId="0" borderId="4" xfId="2" applyNumberFormat="1" applyFont="1" applyBorder="1" applyAlignment="1" applyProtection="1">
      <alignment vertical="center" wrapText="1"/>
      <protection hidden="1"/>
    </xf>
    <xf numFmtId="9" fontId="2" fillId="0" borderId="4" xfId="1" applyFont="1" applyFill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locked="0"/>
    </xf>
    <xf numFmtId="49" fontId="4" fillId="3" borderId="4" xfId="2" applyNumberFormat="1" applyFont="1" applyFill="1" applyBorder="1" applyAlignment="1" applyProtection="1">
      <alignment horizontal="right" vertical="center" wrapText="1"/>
      <protection locked="0"/>
    </xf>
    <xf numFmtId="0" fontId="4" fillId="3" borderId="4" xfId="2" applyFont="1" applyFill="1" applyBorder="1" applyAlignment="1" applyProtection="1">
      <alignment horizontal="left" vertical="center" wrapText="1"/>
      <protection locked="0"/>
    </xf>
    <xf numFmtId="3" fontId="4" fillId="3" borderId="4" xfId="2" applyNumberFormat="1" applyFont="1" applyFill="1" applyBorder="1" applyAlignment="1" applyProtection="1">
      <alignment vertical="center" wrapText="1"/>
      <protection hidden="1"/>
    </xf>
    <xf numFmtId="9" fontId="4" fillId="3" borderId="4" xfId="1" applyFont="1" applyFill="1" applyBorder="1" applyAlignment="1" applyProtection="1">
      <alignment vertical="center" wrapText="1"/>
      <protection hidden="1"/>
    </xf>
    <xf numFmtId="3" fontId="2" fillId="0" borderId="0" xfId="0" applyNumberFormat="1" applyFont="1" applyAlignment="1" applyProtection="1">
      <alignment vertical="center" wrapText="1"/>
      <protection locked="0"/>
    </xf>
    <xf numFmtId="49" fontId="2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8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3" fontId="8" fillId="4" borderId="4" xfId="2" applyNumberFormat="1" applyFont="1" applyFill="1" applyBorder="1" applyAlignment="1" applyProtection="1">
      <alignment vertical="center" wrapText="1"/>
      <protection hidden="1"/>
    </xf>
    <xf numFmtId="9" fontId="8" fillId="4" borderId="4" xfId="1" applyFont="1" applyFill="1" applyBorder="1" applyAlignment="1" applyProtection="1">
      <alignment vertical="center" wrapText="1"/>
      <protection hidden="1"/>
    </xf>
    <xf numFmtId="49" fontId="9" fillId="0" borderId="4" xfId="2" applyNumberFormat="1" applyFont="1" applyBorder="1" applyAlignment="1" applyProtection="1">
      <alignment horizontal="right" vertical="center" wrapText="1"/>
      <protection locked="0"/>
    </xf>
    <xf numFmtId="0" fontId="9" fillId="0" borderId="4" xfId="2" applyFont="1" applyBorder="1" applyAlignment="1" applyProtection="1">
      <alignment horizontal="left" vertical="center" wrapText="1"/>
      <protection locked="0"/>
    </xf>
    <xf numFmtId="3" fontId="9" fillId="0" borderId="4" xfId="2" applyNumberFormat="1" applyFont="1" applyBorder="1" applyAlignment="1" applyProtection="1">
      <alignment vertical="center" wrapText="1"/>
      <protection hidden="1"/>
    </xf>
    <xf numFmtId="9" fontId="9" fillId="0" borderId="4" xfId="1" applyFont="1" applyFill="1" applyBorder="1" applyAlignment="1" applyProtection="1">
      <alignment vertical="center" wrapText="1"/>
      <protection hidden="1"/>
    </xf>
    <xf numFmtId="0" fontId="2" fillId="0" borderId="4" xfId="2" applyFont="1" applyBorder="1" applyAlignment="1" applyProtection="1">
      <alignment horizontal="left" vertical="center" wrapText="1"/>
      <protection locked="0"/>
    </xf>
    <xf numFmtId="49" fontId="2" fillId="0" borderId="4" xfId="2" applyNumberFormat="1" applyFont="1" applyBorder="1" applyAlignment="1" applyProtection="1">
      <alignment horizontal="center" vertical="center" wrapText="1"/>
      <protection locked="0"/>
    </xf>
    <xf numFmtId="16" fontId="2" fillId="0" borderId="0" xfId="0" applyNumberFormat="1" applyFont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4" fontId="4" fillId="3" borderId="4" xfId="0" applyNumberFormat="1" applyFont="1" applyFill="1" applyBorder="1" applyAlignment="1" applyProtection="1">
      <alignment horizontal="right" vertical="center" wrapText="1"/>
      <protection hidden="1"/>
    </xf>
    <xf numFmtId="9" fontId="4" fillId="3" borderId="4" xfId="1" applyFont="1" applyFill="1" applyBorder="1" applyAlignment="1" applyProtection="1">
      <alignment horizontal="right" vertical="center" wrapText="1"/>
      <protection hidden="1"/>
    </xf>
    <xf numFmtId="164" fontId="4" fillId="3" borderId="4" xfId="0" applyNumberFormat="1" applyFont="1" applyFill="1" applyBorder="1" applyAlignment="1" applyProtection="1">
      <alignment horizontal="right" vertical="center" wrapText="1"/>
      <protection hidden="1"/>
    </xf>
    <xf numFmtId="3" fontId="8" fillId="4" borderId="4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locked="0"/>
    </xf>
  </cellXfs>
  <cellStyles count="3">
    <cellStyle name="Normál" xfId="0" builtinId="0"/>
    <cellStyle name="Normál_KVRENMUNKA" xfId="2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311150</xdr:colOff>
      <xdr:row>0</xdr:row>
      <xdr:rowOff>0</xdr:rowOff>
    </xdr:from>
    <xdr:to>
      <xdr:col>7</xdr:col>
      <xdr:colOff>212725</xdr:colOff>
      <xdr:row>1</xdr:row>
      <xdr:rowOff>146050</xdr:rowOff>
    </xdr:to>
    <xdr:pic>
      <xdr:nvPicPr>
        <xdr:cNvPr id="2" name="Ábra 1" descr="Vízszintesen visszakanyarodó nyí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CF5AE37-8C0A-44F2-9C86-C53FA78DC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9731375" y="53975"/>
          <a:ext cx="215900" cy="31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zoomScaleNormal="100" workbookViewId="0">
      <selection sqref="A1:E1"/>
    </sheetView>
  </sheetViews>
  <sheetFormatPr defaultColWidth="9.109375" defaultRowHeight="13.2" x14ac:dyDescent="0.3"/>
  <cols>
    <col min="1" max="1" width="5.6640625" style="42" customWidth="1"/>
    <col min="2" max="2" width="74.33203125" style="1" bestFit="1" customWidth="1"/>
    <col min="3" max="5" width="12.33203125" style="43" customWidth="1"/>
    <col min="6" max="6" width="7.88671875" style="43" bestFit="1" customWidth="1"/>
    <col min="7" max="7" width="1" style="1" customWidth="1"/>
    <col min="8" max="16384" width="9.109375" style="1"/>
  </cols>
  <sheetData>
    <row r="1" spans="1:6" s="3" customFormat="1" x14ac:dyDescent="0.3">
      <c r="A1" s="46" t="s">
        <v>10</v>
      </c>
      <c r="B1" s="47"/>
      <c r="C1" s="47"/>
      <c r="D1" s="47"/>
      <c r="E1" s="48"/>
      <c r="F1" s="2" t="s">
        <v>11</v>
      </c>
    </row>
    <row r="2" spans="1:6" s="3" customFormat="1" x14ac:dyDescent="0.3">
      <c r="A2" s="46" t="s">
        <v>12</v>
      </c>
      <c r="B2" s="47"/>
      <c r="C2" s="47"/>
      <c r="D2" s="47"/>
      <c r="E2" s="48"/>
      <c r="F2" s="4" t="s">
        <v>13</v>
      </c>
    </row>
    <row r="3" spans="1:6" ht="26.4" x14ac:dyDescent="0.3">
      <c r="A3" s="5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</row>
    <row r="4" spans="1:6" s="7" customFormat="1" ht="12.75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s="7" customFormat="1" x14ac:dyDescent="0.3">
      <c r="A5" s="49" t="s">
        <v>6</v>
      </c>
      <c r="B5" s="49"/>
      <c r="C5" s="49"/>
      <c r="D5" s="49"/>
      <c r="E5" s="49"/>
      <c r="F5" s="49"/>
    </row>
    <row r="6" spans="1:6" s="7" customFormat="1" x14ac:dyDescent="0.3">
      <c r="A6" s="8" t="s">
        <v>20</v>
      </c>
      <c r="B6" s="9" t="s">
        <v>21</v>
      </c>
      <c r="C6" s="10">
        <f>SUM(C7:C13)</f>
        <v>0</v>
      </c>
      <c r="D6" s="10">
        <f>SUM(D7:D13)</f>
        <v>0</v>
      </c>
      <c r="E6" s="10">
        <f>SUM(E7:E13)</f>
        <v>0</v>
      </c>
      <c r="F6" s="11">
        <f>IFERROR(E6/D6,0)</f>
        <v>0</v>
      </c>
    </row>
    <row r="7" spans="1:6" s="16" customFormat="1" x14ac:dyDescent="0.3">
      <c r="A7" s="12" t="s">
        <v>22</v>
      </c>
      <c r="B7" s="13" t="s">
        <v>23</v>
      </c>
      <c r="C7" s="14"/>
      <c r="D7" s="14"/>
      <c r="E7" s="14"/>
      <c r="F7" s="15">
        <f t="shared" ref="F7:F71" si="0">IFERROR(E7/D7,0)</f>
        <v>0</v>
      </c>
    </row>
    <row r="8" spans="1:6" x14ac:dyDescent="0.3">
      <c r="A8" s="12" t="s">
        <v>24</v>
      </c>
      <c r="B8" s="13" t="s">
        <v>25</v>
      </c>
      <c r="C8" s="14"/>
      <c r="D8" s="14"/>
      <c r="E8" s="14"/>
      <c r="F8" s="15">
        <f t="shared" si="0"/>
        <v>0</v>
      </c>
    </row>
    <row r="9" spans="1:6" x14ac:dyDescent="0.3">
      <c r="A9" s="12" t="s">
        <v>26</v>
      </c>
      <c r="B9" s="13" t="s">
        <v>27</v>
      </c>
      <c r="C9" s="14"/>
      <c r="D9" s="14"/>
      <c r="E9" s="14"/>
      <c r="F9" s="15">
        <f t="shared" si="0"/>
        <v>0</v>
      </c>
    </row>
    <row r="10" spans="1:6" x14ac:dyDescent="0.3">
      <c r="A10" s="12" t="s">
        <v>28</v>
      </c>
      <c r="B10" s="13" t="s">
        <v>29</v>
      </c>
      <c r="C10" s="14"/>
      <c r="D10" s="14"/>
      <c r="E10" s="14"/>
      <c r="F10" s="15">
        <f>IFERROR(E10/D10,0)</f>
        <v>0</v>
      </c>
    </row>
    <row r="11" spans="1:6" x14ac:dyDescent="0.3">
      <c r="A11" s="12" t="s">
        <v>30</v>
      </c>
      <c r="B11" s="13" t="s">
        <v>31</v>
      </c>
      <c r="C11" s="14"/>
      <c r="D11" s="14"/>
      <c r="E11" s="14"/>
      <c r="F11" s="15">
        <f t="shared" si="0"/>
        <v>0</v>
      </c>
    </row>
    <row r="12" spans="1:6" x14ac:dyDescent="0.3">
      <c r="A12" s="12" t="s">
        <v>32</v>
      </c>
      <c r="B12" s="13" t="s">
        <v>33</v>
      </c>
      <c r="C12" s="14"/>
      <c r="D12" s="14"/>
      <c r="E12" s="14"/>
      <c r="F12" s="15">
        <f t="shared" si="0"/>
        <v>0</v>
      </c>
    </row>
    <row r="13" spans="1:6" s="16" customFormat="1" x14ac:dyDescent="0.3">
      <c r="A13" s="12" t="s">
        <v>34</v>
      </c>
      <c r="B13" s="13" t="s">
        <v>35</v>
      </c>
      <c r="C13" s="14"/>
      <c r="D13" s="14"/>
      <c r="E13" s="14"/>
      <c r="F13" s="15">
        <f t="shared" si="0"/>
        <v>0</v>
      </c>
    </row>
    <row r="14" spans="1:6" s="16" customFormat="1" x14ac:dyDescent="0.3">
      <c r="A14" s="8" t="s">
        <v>36</v>
      </c>
      <c r="B14" s="9" t="s">
        <v>37</v>
      </c>
      <c r="C14" s="10">
        <f>SUM(C15:C19)</f>
        <v>0</v>
      </c>
      <c r="D14" s="10">
        <f>SUM(D15:D19)</f>
        <v>0</v>
      </c>
      <c r="E14" s="10">
        <f>SUM(E15:E19)</f>
        <v>0</v>
      </c>
      <c r="F14" s="11">
        <f t="shared" si="0"/>
        <v>0</v>
      </c>
    </row>
    <row r="15" spans="1:6" s="16" customFormat="1" x14ac:dyDescent="0.3">
      <c r="A15" s="12" t="s">
        <v>38</v>
      </c>
      <c r="B15" s="13" t="s">
        <v>39</v>
      </c>
      <c r="C15" s="14"/>
      <c r="D15" s="14"/>
      <c r="E15" s="14"/>
      <c r="F15" s="15">
        <f t="shared" si="0"/>
        <v>0</v>
      </c>
    </row>
    <row r="16" spans="1:6" s="16" customFormat="1" x14ac:dyDescent="0.3">
      <c r="A16" s="12" t="s">
        <v>40</v>
      </c>
      <c r="B16" s="13" t="s">
        <v>41</v>
      </c>
      <c r="C16" s="14"/>
      <c r="D16" s="14"/>
      <c r="E16" s="14"/>
      <c r="F16" s="15">
        <f t="shared" si="0"/>
        <v>0</v>
      </c>
    </row>
    <row r="17" spans="1:6" s="16" customFormat="1" x14ac:dyDescent="0.3">
      <c r="A17" s="12" t="s">
        <v>42</v>
      </c>
      <c r="B17" s="13" t="s">
        <v>43</v>
      </c>
      <c r="C17" s="14"/>
      <c r="D17" s="14"/>
      <c r="E17" s="14"/>
      <c r="F17" s="15">
        <f t="shared" si="0"/>
        <v>0</v>
      </c>
    </row>
    <row r="18" spans="1:6" s="16" customFormat="1" x14ac:dyDescent="0.3">
      <c r="A18" s="12" t="s">
        <v>44</v>
      </c>
      <c r="B18" s="13" t="s">
        <v>45</v>
      </c>
      <c r="C18" s="14"/>
      <c r="D18" s="14"/>
      <c r="E18" s="14"/>
      <c r="F18" s="15">
        <f t="shared" si="0"/>
        <v>0</v>
      </c>
    </row>
    <row r="19" spans="1:6" s="16" customFormat="1" x14ac:dyDescent="0.3">
      <c r="A19" s="12" t="s">
        <v>46</v>
      </c>
      <c r="B19" s="13" t="s">
        <v>47</v>
      </c>
      <c r="C19" s="14"/>
      <c r="D19" s="14"/>
      <c r="E19" s="14"/>
      <c r="F19" s="15">
        <f t="shared" si="0"/>
        <v>0</v>
      </c>
    </row>
    <row r="20" spans="1:6" x14ac:dyDescent="0.3">
      <c r="A20" s="12" t="s">
        <v>48</v>
      </c>
      <c r="B20" s="13" t="s">
        <v>49</v>
      </c>
      <c r="C20" s="14"/>
      <c r="D20" s="14"/>
      <c r="E20" s="14"/>
      <c r="F20" s="15">
        <f t="shared" si="0"/>
        <v>0</v>
      </c>
    </row>
    <row r="21" spans="1:6" x14ac:dyDescent="0.3">
      <c r="A21" s="8" t="s">
        <v>50</v>
      </c>
      <c r="B21" s="9" t="s">
        <v>51</v>
      </c>
      <c r="C21" s="10">
        <f>SUM(C22:C26)</f>
        <v>0</v>
      </c>
      <c r="D21" s="10">
        <f>SUM(D22:D26)</f>
        <v>0</v>
      </c>
      <c r="E21" s="10">
        <f>SUM(E22:E26)</f>
        <v>0</v>
      </c>
      <c r="F21" s="11">
        <f t="shared" si="0"/>
        <v>0</v>
      </c>
    </row>
    <row r="22" spans="1:6" x14ac:dyDescent="0.3">
      <c r="A22" s="12" t="s">
        <v>52</v>
      </c>
      <c r="B22" s="13" t="s">
        <v>53</v>
      </c>
      <c r="C22" s="14"/>
      <c r="D22" s="14"/>
      <c r="E22" s="14"/>
      <c r="F22" s="15">
        <f t="shared" si="0"/>
        <v>0</v>
      </c>
    </row>
    <row r="23" spans="1:6" s="16" customFormat="1" ht="26.4" x14ac:dyDescent="0.3">
      <c r="A23" s="12" t="s">
        <v>54</v>
      </c>
      <c r="B23" s="13" t="s">
        <v>55</v>
      </c>
      <c r="C23" s="14"/>
      <c r="D23" s="14"/>
      <c r="E23" s="14"/>
      <c r="F23" s="15">
        <f t="shared" si="0"/>
        <v>0</v>
      </c>
    </row>
    <row r="24" spans="1:6" x14ac:dyDescent="0.3">
      <c r="A24" s="12" t="s">
        <v>56</v>
      </c>
      <c r="B24" s="13" t="s">
        <v>57</v>
      </c>
      <c r="C24" s="14"/>
      <c r="D24" s="14"/>
      <c r="E24" s="14"/>
      <c r="F24" s="15">
        <f t="shared" si="0"/>
        <v>0</v>
      </c>
    </row>
    <row r="25" spans="1:6" x14ac:dyDescent="0.3">
      <c r="A25" s="12" t="s">
        <v>58</v>
      </c>
      <c r="B25" s="13" t="s">
        <v>59</v>
      </c>
      <c r="C25" s="14"/>
      <c r="D25" s="14"/>
      <c r="E25" s="14"/>
      <c r="F25" s="15">
        <f t="shared" si="0"/>
        <v>0</v>
      </c>
    </row>
    <row r="26" spans="1:6" x14ac:dyDescent="0.3">
      <c r="A26" s="12" t="s">
        <v>60</v>
      </c>
      <c r="B26" s="13" t="s">
        <v>61</v>
      </c>
      <c r="C26" s="14"/>
      <c r="D26" s="14"/>
      <c r="E26" s="14"/>
      <c r="F26" s="15">
        <f t="shared" si="0"/>
        <v>0</v>
      </c>
    </row>
    <row r="27" spans="1:6" x14ac:dyDescent="0.3">
      <c r="A27" s="12" t="s">
        <v>62</v>
      </c>
      <c r="B27" s="13" t="s">
        <v>63</v>
      </c>
      <c r="C27" s="14"/>
      <c r="D27" s="14"/>
      <c r="E27" s="14"/>
      <c r="F27" s="15">
        <f t="shared" si="0"/>
        <v>0</v>
      </c>
    </row>
    <row r="28" spans="1:6" x14ac:dyDescent="0.3">
      <c r="A28" s="8" t="s">
        <v>64</v>
      </c>
      <c r="B28" s="9" t="s">
        <v>65</v>
      </c>
      <c r="C28" s="10">
        <f>C29+C35</f>
        <v>0</v>
      </c>
      <c r="D28" s="10">
        <f t="shared" ref="D28:E28" si="1">D29+D35</f>
        <v>0</v>
      </c>
      <c r="E28" s="10">
        <f t="shared" si="1"/>
        <v>0</v>
      </c>
      <c r="F28" s="11">
        <f t="shared" si="0"/>
        <v>0</v>
      </c>
    </row>
    <row r="29" spans="1:6" x14ac:dyDescent="0.3">
      <c r="A29" s="12" t="s">
        <v>66</v>
      </c>
      <c r="B29" s="13" t="s">
        <v>67</v>
      </c>
      <c r="C29" s="14"/>
      <c r="D29" s="14"/>
      <c r="E29" s="14"/>
      <c r="F29" s="15">
        <f t="shared" si="0"/>
        <v>0</v>
      </c>
    </row>
    <row r="30" spans="1:6" x14ac:dyDescent="0.3">
      <c r="A30" s="12" t="s">
        <v>68</v>
      </c>
      <c r="B30" s="13" t="s">
        <v>69</v>
      </c>
      <c r="C30" s="14"/>
      <c r="D30" s="14"/>
      <c r="E30" s="14"/>
      <c r="F30" s="15">
        <f t="shared" si="0"/>
        <v>0</v>
      </c>
    </row>
    <row r="31" spans="1:6" x14ac:dyDescent="0.3">
      <c r="A31" s="12" t="s">
        <v>70</v>
      </c>
      <c r="B31" s="13" t="s">
        <v>71</v>
      </c>
      <c r="C31" s="14"/>
      <c r="D31" s="14"/>
      <c r="E31" s="14"/>
      <c r="F31" s="15">
        <f t="shared" si="0"/>
        <v>0</v>
      </c>
    </row>
    <row r="32" spans="1:6" x14ac:dyDescent="0.3">
      <c r="A32" s="12" t="s">
        <v>72</v>
      </c>
      <c r="B32" s="13" t="s">
        <v>73</v>
      </c>
      <c r="C32" s="14"/>
      <c r="D32" s="14"/>
      <c r="E32" s="14"/>
      <c r="F32" s="15">
        <f t="shared" si="0"/>
        <v>0</v>
      </c>
    </row>
    <row r="33" spans="1:6" x14ac:dyDescent="0.3">
      <c r="A33" s="12" t="s">
        <v>74</v>
      </c>
      <c r="B33" s="13" t="s">
        <v>75</v>
      </c>
      <c r="C33" s="14"/>
      <c r="D33" s="14"/>
      <c r="E33" s="14"/>
      <c r="F33" s="15">
        <f t="shared" si="0"/>
        <v>0</v>
      </c>
    </row>
    <row r="34" spans="1:6" x14ac:dyDescent="0.3">
      <c r="A34" s="12" t="s">
        <v>76</v>
      </c>
      <c r="B34" s="13" t="s">
        <v>77</v>
      </c>
      <c r="C34" s="14"/>
      <c r="D34" s="14"/>
      <c r="E34" s="14"/>
      <c r="F34" s="15">
        <f t="shared" si="0"/>
        <v>0</v>
      </c>
    </row>
    <row r="35" spans="1:6" x14ac:dyDescent="0.3">
      <c r="A35" s="12" t="s">
        <v>78</v>
      </c>
      <c r="B35" s="13" t="s">
        <v>79</v>
      </c>
      <c r="C35" s="14"/>
      <c r="D35" s="14"/>
      <c r="E35" s="14"/>
      <c r="F35" s="15">
        <f t="shared" si="0"/>
        <v>0</v>
      </c>
    </row>
    <row r="36" spans="1:6" x14ac:dyDescent="0.3">
      <c r="A36" s="8" t="s">
        <v>80</v>
      </c>
      <c r="B36" s="9" t="s">
        <v>81</v>
      </c>
      <c r="C36" s="10">
        <f>SUM(C37:C49)</f>
        <v>0</v>
      </c>
      <c r="D36" s="10">
        <f>SUM(D37:D49)</f>
        <v>156223</v>
      </c>
      <c r="E36" s="10">
        <f>SUM(E37:E49)</f>
        <v>156223</v>
      </c>
      <c r="F36" s="11">
        <f t="shared" si="0"/>
        <v>1</v>
      </c>
    </row>
    <row r="37" spans="1:6" x14ac:dyDescent="0.3">
      <c r="A37" s="12" t="s">
        <v>82</v>
      </c>
      <c r="B37" s="13" t="s">
        <v>83</v>
      </c>
      <c r="C37" s="14"/>
      <c r="D37" s="14"/>
      <c r="E37" s="14"/>
      <c r="F37" s="15">
        <f t="shared" si="0"/>
        <v>0</v>
      </c>
    </row>
    <row r="38" spans="1:6" x14ac:dyDescent="0.3">
      <c r="A38" s="12" t="s">
        <v>84</v>
      </c>
      <c r="B38" s="13" t="s">
        <v>85</v>
      </c>
      <c r="C38" s="14"/>
      <c r="D38" s="14"/>
      <c r="E38" s="14"/>
      <c r="F38" s="15">
        <f t="shared" si="0"/>
        <v>0</v>
      </c>
    </row>
    <row r="39" spans="1:6" x14ac:dyDescent="0.3">
      <c r="A39" s="12" t="s">
        <v>86</v>
      </c>
      <c r="B39" s="13" t="s">
        <v>87</v>
      </c>
      <c r="C39" s="14"/>
      <c r="D39" s="14"/>
      <c r="E39" s="14"/>
      <c r="F39" s="15">
        <f t="shared" si="0"/>
        <v>0</v>
      </c>
    </row>
    <row r="40" spans="1:6" x14ac:dyDescent="0.3">
      <c r="A40" s="12" t="s">
        <v>88</v>
      </c>
      <c r="B40" s="13" t="s">
        <v>89</v>
      </c>
      <c r="C40" s="14"/>
      <c r="D40" s="14"/>
      <c r="E40" s="14"/>
      <c r="F40" s="15">
        <f t="shared" si="0"/>
        <v>0</v>
      </c>
    </row>
    <row r="41" spans="1:6" x14ac:dyDescent="0.3">
      <c r="A41" s="12" t="s">
        <v>90</v>
      </c>
      <c r="B41" s="13" t="s">
        <v>91</v>
      </c>
      <c r="C41" s="14"/>
      <c r="D41" s="14"/>
      <c r="E41" s="14"/>
      <c r="F41" s="15">
        <f t="shared" si="0"/>
        <v>0</v>
      </c>
    </row>
    <row r="42" spans="1:6" x14ac:dyDescent="0.3">
      <c r="A42" s="12" t="s">
        <v>92</v>
      </c>
      <c r="B42" s="13" t="s">
        <v>93</v>
      </c>
      <c r="C42" s="14"/>
      <c r="D42" s="14"/>
      <c r="E42" s="14"/>
      <c r="F42" s="15">
        <f t="shared" si="0"/>
        <v>0</v>
      </c>
    </row>
    <row r="43" spans="1:6" x14ac:dyDescent="0.3">
      <c r="A43" s="12" t="s">
        <v>94</v>
      </c>
      <c r="B43" s="13" t="s">
        <v>95</v>
      </c>
      <c r="C43" s="14"/>
      <c r="D43" s="14"/>
      <c r="E43" s="14"/>
      <c r="F43" s="15">
        <f t="shared" si="0"/>
        <v>0</v>
      </c>
    </row>
    <row r="44" spans="1:6" x14ac:dyDescent="0.3">
      <c r="A44" s="12" t="s">
        <v>96</v>
      </c>
      <c r="B44" s="13" t="s">
        <v>97</v>
      </c>
      <c r="C44" s="14"/>
      <c r="D44" s="14"/>
      <c r="E44" s="14"/>
      <c r="F44" s="15">
        <f t="shared" si="0"/>
        <v>0</v>
      </c>
    </row>
    <row r="45" spans="1:6" x14ac:dyDescent="0.3">
      <c r="A45" s="12" t="s">
        <v>98</v>
      </c>
      <c r="B45" s="13" t="s">
        <v>99</v>
      </c>
      <c r="C45" s="14"/>
      <c r="D45" s="14"/>
      <c r="E45" s="14"/>
      <c r="F45" s="15">
        <f t="shared" si="0"/>
        <v>0</v>
      </c>
    </row>
    <row r="46" spans="1:6" x14ac:dyDescent="0.3">
      <c r="A46" s="12" t="s">
        <v>100</v>
      </c>
      <c r="B46" s="13" t="s">
        <v>101</v>
      </c>
      <c r="C46" s="14"/>
      <c r="D46" s="14"/>
      <c r="E46" s="14"/>
      <c r="F46" s="15">
        <f t="shared" si="0"/>
        <v>0</v>
      </c>
    </row>
    <row r="47" spans="1:6" x14ac:dyDescent="0.3">
      <c r="A47" s="12" t="s">
        <v>102</v>
      </c>
      <c r="B47" s="13" t="s">
        <v>103</v>
      </c>
      <c r="C47" s="14"/>
      <c r="D47" s="14"/>
      <c r="E47" s="14"/>
      <c r="F47" s="15">
        <f t="shared" si="0"/>
        <v>0</v>
      </c>
    </row>
    <row r="48" spans="1:6" x14ac:dyDescent="0.3">
      <c r="A48" s="12" t="s">
        <v>104</v>
      </c>
      <c r="B48" s="13" t="s">
        <v>105</v>
      </c>
      <c r="C48" s="14"/>
      <c r="D48" s="14"/>
      <c r="E48" s="14"/>
      <c r="F48" s="15">
        <f t="shared" si="0"/>
        <v>0</v>
      </c>
    </row>
    <row r="49" spans="1:6" s="16" customFormat="1" x14ac:dyDescent="0.3">
      <c r="A49" s="12" t="s">
        <v>106</v>
      </c>
      <c r="B49" s="13" t="s">
        <v>107</v>
      </c>
      <c r="C49" s="14">
        <v>0</v>
      </c>
      <c r="D49" s="14">
        <v>156223</v>
      </c>
      <c r="E49" s="14">
        <v>156223</v>
      </c>
      <c r="F49" s="15">
        <f t="shared" si="0"/>
        <v>1</v>
      </c>
    </row>
    <row r="50" spans="1:6" x14ac:dyDescent="0.3">
      <c r="A50" s="8" t="s">
        <v>108</v>
      </c>
      <c r="B50" s="9" t="s">
        <v>109</v>
      </c>
      <c r="C50" s="10">
        <f>SUM(C51:C55)</f>
        <v>0</v>
      </c>
      <c r="D50" s="10">
        <f>SUM(D51:D55)</f>
        <v>0</v>
      </c>
      <c r="E50" s="10">
        <f>SUM(E51:E55)</f>
        <v>0</v>
      </c>
      <c r="F50" s="11">
        <f t="shared" si="0"/>
        <v>0</v>
      </c>
    </row>
    <row r="51" spans="1:6" x14ac:dyDescent="0.3">
      <c r="A51" s="12" t="s">
        <v>110</v>
      </c>
      <c r="B51" s="13" t="s">
        <v>111</v>
      </c>
      <c r="C51" s="14"/>
      <c r="D51" s="14"/>
      <c r="E51" s="14"/>
      <c r="F51" s="15">
        <f t="shared" si="0"/>
        <v>0</v>
      </c>
    </row>
    <row r="52" spans="1:6" x14ac:dyDescent="0.3">
      <c r="A52" s="12" t="s">
        <v>112</v>
      </c>
      <c r="B52" s="13" t="s">
        <v>113</v>
      </c>
      <c r="C52" s="14"/>
      <c r="D52" s="14"/>
      <c r="E52" s="14"/>
      <c r="F52" s="15">
        <f t="shared" si="0"/>
        <v>0</v>
      </c>
    </row>
    <row r="53" spans="1:6" x14ac:dyDescent="0.3">
      <c r="A53" s="12" t="s">
        <v>114</v>
      </c>
      <c r="B53" s="13" t="s">
        <v>115</v>
      </c>
      <c r="C53" s="14"/>
      <c r="D53" s="14"/>
      <c r="E53" s="14"/>
      <c r="F53" s="15">
        <f t="shared" si="0"/>
        <v>0</v>
      </c>
    </row>
    <row r="54" spans="1:6" x14ac:dyDescent="0.3">
      <c r="A54" s="12" t="s">
        <v>116</v>
      </c>
      <c r="B54" s="13" t="s">
        <v>117</v>
      </c>
      <c r="C54" s="14"/>
      <c r="D54" s="14"/>
      <c r="E54" s="14"/>
      <c r="F54" s="15">
        <f t="shared" si="0"/>
        <v>0</v>
      </c>
    </row>
    <row r="55" spans="1:6" x14ac:dyDescent="0.3">
      <c r="A55" s="12" t="s">
        <v>118</v>
      </c>
      <c r="B55" s="13" t="s">
        <v>119</v>
      </c>
      <c r="C55" s="14"/>
      <c r="D55" s="14"/>
      <c r="E55" s="14"/>
      <c r="F55" s="15">
        <f t="shared" si="0"/>
        <v>0</v>
      </c>
    </row>
    <row r="56" spans="1:6" x14ac:dyDescent="0.3">
      <c r="A56" s="8" t="s">
        <v>120</v>
      </c>
      <c r="B56" s="9" t="s">
        <v>121</v>
      </c>
      <c r="C56" s="10">
        <f>SUM(C57:C61)</f>
        <v>0</v>
      </c>
      <c r="D56" s="10">
        <f t="shared" ref="D56:E56" si="2">SUM(D57:D61)</f>
        <v>0</v>
      </c>
      <c r="E56" s="10">
        <f t="shared" si="2"/>
        <v>0</v>
      </c>
      <c r="F56" s="11">
        <f t="shared" si="0"/>
        <v>0</v>
      </c>
    </row>
    <row r="57" spans="1:6" s="16" customFormat="1" x14ac:dyDescent="0.3">
      <c r="A57" s="12" t="s">
        <v>122</v>
      </c>
      <c r="B57" s="13" t="s">
        <v>123</v>
      </c>
      <c r="C57" s="14"/>
      <c r="D57" s="14"/>
      <c r="E57" s="14"/>
      <c r="F57" s="15">
        <f t="shared" si="0"/>
        <v>0</v>
      </c>
    </row>
    <row r="58" spans="1:6" s="16" customFormat="1" x14ac:dyDescent="0.3">
      <c r="A58" s="12" t="s">
        <v>124</v>
      </c>
      <c r="B58" s="13" t="s">
        <v>125</v>
      </c>
      <c r="C58" s="14"/>
      <c r="D58" s="14"/>
      <c r="E58" s="14"/>
      <c r="F58" s="15">
        <f t="shared" si="0"/>
        <v>0</v>
      </c>
    </row>
    <row r="59" spans="1:6" s="16" customFormat="1" x14ac:dyDescent="0.3">
      <c r="A59" s="12" t="s">
        <v>126</v>
      </c>
      <c r="B59" s="13" t="s">
        <v>127</v>
      </c>
      <c r="C59" s="14"/>
      <c r="D59" s="14"/>
      <c r="E59" s="14"/>
      <c r="F59" s="15">
        <f t="shared" si="0"/>
        <v>0</v>
      </c>
    </row>
    <row r="60" spans="1:6" s="16" customFormat="1" x14ac:dyDescent="0.3">
      <c r="A60" s="12" t="s">
        <v>128</v>
      </c>
      <c r="B60" s="13" t="s">
        <v>129</v>
      </c>
      <c r="C60" s="14"/>
      <c r="D60" s="14"/>
      <c r="E60" s="14"/>
      <c r="F60" s="15">
        <f t="shared" si="0"/>
        <v>0</v>
      </c>
    </row>
    <row r="61" spans="1:6" s="16" customFormat="1" x14ac:dyDescent="0.3">
      <c r="A61" s="12" t="s">
        <v>130</v>
      </c>
      <c r="B61" s="13" t="s">
        <v>131</v>
      </c>
      <c r="C61" s="14"/>
      <c r="D61" s="14"/>
      <c r="E61" s="14"/>
      <c r="F61" s="15">
        <f t="shared" si="0"/>
        <v>0</v>
      </c>
    </row>
    <row r="62" spans="1:6" x14ac:dyDescent="0.3">
      <c r="A62" s="8" t="s">
        <v>132</v>
      </c>
      <c r="B62" s="9" t="s">
        <v>133</v>
      </c>
      <c r="C62" s="10">
        <f>SUM(C63:C67)</f>
        <v>0</v>
      </c>
      <c r="D62" s="10">
        <f t="shared" ref="D62:E62" si="3">SUM(D63:D67)</f>
        <v>0</v>
      </c>
      <c r="E62" s="10">
        <f t="shared" si="3"/>
        <v>0</v>
      </c>
      <c r="F62" s="11">
        <f t="shared" si="0"/>
        <v>0</v>
      </c>
    </row>
    <row r="63" spans="1:6" ht="26.4" x14ac:dyDescent="0.3">
      <c r="A63" s="12" t="s">
        <v>134</v>
      </c>
      <c r="B63" s="13" t="s">
        <v>135</v>
      </c>
      <c r="C63" s="14"/>
      <c r="D63" s="14"/>
      <c r="E63" s="14"/>
      <c r="F63" s="15">
        <f t="shared" si="0"/>
        <v>0</v>
      </c>
    </row>
    <row r="64" spans="1:6" x14ac:dyDescent="0.3">
      <c r="A64" s="12" t="s">
        <v>136</v>
      </c>
      <c r="B64" s="13" t="s">
        <v>137</v>
      </c>
      <c r="C64" s="14"/>
      <c r="D64" s="14"/>
      <c r="E64" s="14"/>
      <c r="F64" s="15">
        <f t="shared" si="0"/>
        <v>0</v>
      </c>
    </row>
    <row r="65" spans="1:10" x14ac:dyDescent="0.3">
      <c r="A65" s="12" t="s">
        <v>138</v>
      </c>
      <c r="B65" s="13" t="s">
        <v>139</v>
      </c>
      <c r="C65" s="14"/>
      <c r="D65" s="14"/>
      <c r="E65" s="14"/>
      <c r="F65" s="15">
        <f t="shared" si="0"/>
        <v>0</v>
      </c>
    </row>
    <row r="66" spans="1:10" x14ac:dyDescent="0.3">
      <c r="A66" s="12" t="s">
        <v>140</v>
      </c>
      <c r="B66" s="13" t="s">
        <v>141</v>
      </c>
      <c r="C66" s="14"/>
      <c r="D66" s="14"/>
      <c r="E66" s="14"/>
      <c r="F66" s="15">
        <f t="shared" si="0"/>
        <v>0</v>
      </c>
    </row>
    <row r="67" spans="1:10" x14ac:dyDescent="0.3">
      <c r="A67" s="12" t="s">
        <v>142</v>
      </c>
      <c r="B67" s="13" t="s">
        <v>143</v>
      </c>
      <c r="C67" s="14"/>
      <c r="D67" s="14"/>
      <c r="E67" s="14"/>
      <c r="F67" s="15">
        <f t="shared" si="0"/>
        <v>0</v>
      </c>
    </row>
    <row r="68" spans="1:10" x14ac:dyDescent="0.3">
      <c r="A68" s="17" t="s">
        <v>144</v>
      </c>
      <c r="B68" s="18" t="s">
        <v>145</v>
      </c>
      <c r="C68" s="19">
        <f>+C6+C14+C21+C28+C36+C50+C56+C62</f>
        <v>0</v>
      </c>
      <c r="D68" s="19">
        <f>+D6+D14+D21+D28+D36+D50+D56+D62</f>
        <v>156223</v>
      </c>
      <c r="E68" s="19">
        <f>+E6+E14+E21+E28+E36+E50+E56+E62</f>
        <v>156223</v>
      </c>
      <c r="F68" s="20">
        <f t="shared" si="0"/>
        <v>1</v>
      </c>
    </row>
    <row r="69" spans="1:10" x14ac:dyDescent="0.3">
      <c r="A69" s="8" t="s">
        <v>146</v>
      </c>
      <c r="B69" s="9" t="s">
        <v>147</v>
      </c>
      <c r="C69" s="10">
        <f>SUM(C70:C72)</f>
        <v>0</v>
      </c>
      <c r="D69" s="10">
        <f>SUM(D70:D72)</f>
        <v>0</v>
      </c>
      <c r="E69" s="10">
        <f>SUM(E70:E72)</f>
        <v>0</v>
      </c>
      <c r="F69" s="11">
        <f t="shared" si="0"/>
        <v>0</v>
      </c>
      <c r="J69" s="21"/>
    </row>
    <row r="70" spans="1:10" x14ac:dyDescent="0.3">
      <c r="A70" s="12" t="s">
        <v>148</v>
      </c>
      <c r="B70" s="13" t="s">
        <v>149</v>
      </c>
      <c r="C70" s="14"/>
      <c r="D70" s="14"/>
      <c r="E70" s="14"/>
      <c r="F70" s="15">
        <f t="shared" si="0"/>
        <v>0</v>
      </c>
    </row>
    <row r="71" spans="1:10" x14ac:dyDescent="0.3">
      <c r="A71" s="12" t="s">
        <v>150</v>
      </c>
      <c r="B71" s="13" t="s">
        <v>151</v>
      </c>
      <c r="C71" s="14"/>
      <c r="D71" s="14"/>
      <c r="E71" s="14"/>
      <c r="F71" s="15">
        <f t="shared" si="0"/>
        <v>0</v>
      </c>
    </row>
    <row r="72" spans="1:10" x14ac:dyDescent="0.3">
      <c r="A72" s="12" t="s">
        <v>152</v>
      </c>
      <c r="B72" s="13" t="s">
        <v>153</v>
      </c>
      <c r="C72" s="14"/>
      <c r="D72" s="14"/>
      <c r="E72" s="14"/>
      <c r="F72" s="15">
        <f t="shared" ref="F72:F94" si="4">IFERROR(E72/D72,0)</f>
        <v>0</v>
      </c>
    </row>
    <row r="73" spans="1:10" x14ac:dyDescent="0.3">
      <c r="A73" s="8" t="s">
        <v>154</v>
      </c>
      <c r="B73" s="9" t="s">
        <v>155</v>
      </c>
      <c r="C73" s="10">
        <f>SUM(C74:C77)</f>
        <v>0</v>
      </c>
      <c r="D73" s="10">
        <f>SUM(D74:D77)</f>
        <v>0</v>
      </c>
      <c r="E73" s="10">
        <f>SUM(E74:E77)</f>
        <v>0</v>
      </c>
      <c r="F73" s="11">
        <f t="shared" si="4"/>
        <v>0</v>
      </c>
    </row>
    <row r="74" spans="1:10" x14ac:dyDescent="0.3">
      <c r="A74" s="12" t="s">
        <v>156</v>
      </c>
      <c r="B74" s="13" t="s">
        <v>157</v>
      </c>
      <c r="C74" s="14"/>
      <c r="D74" s="14"/>
      <c r="E74" s="14"/>
      <c r="F74" s="15">
        <f t="shared" si="4"/>
        <v>0</v>
      </c>
    </row>
    <row r="75" spans="1:10" x14ac:dyDescent="0.3">
      <c r="A75" s="12" t="s">
        <v>158</v>
      </c>
      <c r="B75" s="13" t="s">
        <v>159</v>
      </c>
      <c r="C75" s="14"/>
      <c r="D75" s="14"/>
      <c r="E75" s="14"/>
      <c r="F75" s="15">
        <f t="shared" si="4"/>
        <v>0</v>
      </c>
    </row>
    <row r="76" spans="1:10" x14ac:dyDescent="0.3">
      <c r="A76" s="12" t="s">
        <v>160</v>
      </c>
      <c r="B76" s="13" t="s">
        <v>161</v>
      </c>
      <c r="C76" s="14"/>
      <c r="D76" s="14"/>
      <c r="E76" s="14"/>
      <c r="F76" s="15">
        <f t="shared" si="4"/>
        <v>0</v>
      </c>
    </row>
    <row r="77" spans="1:10" x14ac:dyDescent="0.3">
      <c r="A77" s="12" t="s">
        <v>162</v>
      </c>
      <c r="B77" s="13" t="s">
        <v>163</v>
      </c>
      <c r="C77" s="14"/>
      <c r="D77" s="14"/>
      <c r="E77" s="14"/>
      <c r="F77" s="15">
        <f t="shared" si="4"/>
        <v>0</v>
      </c>
    </row>
    <row r="78" spans="1:10" x14ac:dyDescent="0.3">
      <c r="A78" s="8" t="s">
        <v>164</v>
      </c>
      <c r="B78" s="9" t="s">
        <v>165</v>
      </c>
      <c r="C78" s="10">
        <f>SUM(C79:C80)</f>
        <v>0</v>
      </c>
      <c r="D78" s="10">
        <f>SUM(D79:D80)</f>
        <v>2651287</v>
      </c>
      <c r="E78" s="10">
        <f>SUM(E79:E80)</f>
        <v>2651287</v>
      </c>
      <c r="F78" s="11">
        <f t="shared" si="4"/>
        <v>1</v>
      </c>
    </row>
    <row r="79" spans="1:10" x14ac:dyDescent="0.3">
      <c r="A79" s="12" t="s">
        <v>166</v>
      </c>
      <c r="B79" s="13" t="s">
        <v>167</v>
      </c>
      <c r="C79" s="14">
        <v>0</v>
      </c>
      <c r="D79" s="14">
        <v>2651287</v>
      </c>
      <c r="E79" s="14">
        <v>2651287</v>
      </c>
      <c r="F79" s="15">
        <f t="shared" si="4"/>
        <v>1</v>
      </c>
    </row>
    <row r="80" spans="1:10" x14ac:dyDescent="0.3">
      <c r="A80" s="12" t="s">
        <v>168</v>
      </c>
      <c r="B80" s="13" t="s">
        <v>169</v>
      </c>
      <c r="C80" s="14"/>
      <c r="D80" s="14"/>
      <c r="E80" s="14"/>
      <c r="F80" s="15">
        <f t="shared" si="4"/>
        <v>0</v>
      </c>
    </row>
    <row r="81" spans="1:6" x14ac:dyDescent="0.3">
      <c r="A81" s="8" t="s">
        <v>170</v>
      </c>
      <c r="B81" s="9" t="s">
        <v>171</v>
      </c>
      <c r="C81" s="10">
        <f>SUM(C82:C84)</f>
        <v>179861263</v>
      </c>
      <c r="D81" s="10">
        <f>SUM(D82:D84)</f>
        <v>172292976</v>
      </c>
      <c r="E81" s="10">
        <f>SUM(E82:E84)</f>
        <v>172022732</v>
      </c>
      <c r="F81" s="11">
        <f t="shared" si="4"/>
        <v>0.99843148568053064</v>
      </c>
    </row>
    <row r="82" spans="1:6" x14ac:dyDescent="0.3">
      <c r="A82" s="12" t="s">
        <v>172</v>
      </c>
      <c r="B82" s="13" t="s">
        <v>173</v>
      </c>
      <c r="C82" s="14"/>
      <c r="D82" s="14"/>
      <c r="E82" s="14"/>
      <c r="F82" s="15">
        <f t="shared" si="4"/>
        <v>0</v>
      </c>
    </row>
    <row r="83" spans="1:6" x14ac:dyDescent="0.3">
      <c r="A83" s="12" t="s">
        <v>174</v>
      </c>
      <c r="B83" s="13" t="s">
        <v>175</v>
      </c>
      <c r="C83" s="14"/>
      <c r="D83" s="14"/>
      <c r="E83" s="14"/>
      <c r="F83" s="15">
        <f t="shared" si="4"/>
        <v>0</v>
      </c>
    </row>
    <row r="84" spans="1:6" x14ac:dyDescent="0.3">
      <c r="A84" s="12" t="s">
        <v>176</v>
      </c>
      <c r="B84" s="13" t="s">
        <v>177</v>
      </c>
      <c r="C84" s="14">
        <v>179861263</v>
      </c>
      <c r="D84" s="14">
        <v>172292976</v>
      </c>
      <c r="E84" s="14">
        <v>172022732</v>
      </c>
      <c r="F84" s="15">
        <f t="shared" si="4"/>
        <v>0.99843148568053064</v>
      </c>
    </row>
    <row r="85" spans="1:6" x14ac:dyDescent="0.3">
      <c r="A85" s="8" t="s">
        <v>178</v>
      </c>
      <c r="B85" s="9" t="s">
        <v>179</v>
      </c>
      <c r="C85" s="10">
        <f>SUM(C86:C90)</f>
        <v>0</v>
      </c>
      <c r="D85" s="10">
        <f>SUM(D86:D90)</f>
        <v>0</v>
      </c>
      <c r="E85" s="10">
        <f>SUM(E86:E90)</f>
        <v>0</v>
      </c>
      <c r="F85" s="11">
        <f t="shared" si="4"/>
        <v>0</v>
      </c>
    </row>
    <row r="86" spans="1:6" x14ac:dyDescent="0.3">
      <c r="A86" s="22" t="s">
        <v>180</v>
      </c>
      <c r="B86" s="13" t="s">
        <v>181</v>
      </c>
      <c r="C86" s="14"/>
      <c r="D86" s="14"/>
      <c r="E86" s="14"/>
      <c r="F86" s="15">
        <f t="shared" si="4"/>
        <v>0</v>
      </c>
    </row>
    <row r="87" spans="1:6" x14ac:dyDescent="0.3">
      <c r="A87" s="22" t="s">
        <v>182</v>
      </c>
      <c r="B87" s="13" t="s">
        <v>183</v>
      </c>
      <c r="C87" s="14"/>
      <c r="D87" s="14"/>
      <c r="E87" s="14"/>
      <c r="F87" s="15">
        <f t="shared" si="4"/>
        <v>0</v>
      </c>
    </row>
    <row r="88" spans="1:6" x14ac:dyDescent="0.3">
      <c r="A88" s="22" t="s">
        <v>184</v>
      </c>
      <c r="B88" s="13" t="s">
        <v>185</v>
      </c>
      <c r="C88" s="14"/>
      <c r="D88" s="14"/>
      <c r="E88" s="14"/>
      <c r="F88" s="15">
        <f t="shared" si="4"/>
        <v>0</v>
      </c>
    </row>
    <row r="89" spans="1:6" x14ac:dyDescent="0.3">
      <c r="A89" s="22" t="s">
        <v>186</v>
      </c>
      <c r="B89" s="13" t="s">
        <v>187</v>
      </c>
      <c r="C89" s="14"/>
      <c r="D89" s="14"/>
      <c r="E89" s="14"/>
      <c r="F89" s="15">
        <f t="shared" si="4"/>
        <v>0</v>
      </c>
    </row>
    <row r="90" spans="1:6" s="23" customFormat="1" x14ac:dyDescent="0.3">
      <c r="A90" s="22" t="s">
        <v>188</v>
      </c>
      <c r="B90" s="13" t="s">
        <v>189</v>
      </c>
      <c r="C90" s="14"/>
      <c r="D90" s="14"/>
      <c r="E90" s="14"/>
      <c r="F90" s="15">
        <f t="shared" si="4"/>
        <v>0</v>
      </c>
    </row>
    <row r="91" spans="1:6" x14ac:dyDescent="0.3">
      <c r="A91" s="8" t="s">
        <v>190</v>
      </c>
      <c r="B91" s="9" t="s">
        <v>191</v>
      </c>
      <c r="C91" s="10"/>
      <c r="D91" s="10"/>
      <c r="E91" s="10"/>
      <c r="F91" s="11">
        <f t="shared" si="4"/>
        <v>0</v>
      </c>
    </row>
    <row r="92" spans="1:6" x14ac:dyDescent="0.3">
      <c r="A92" s="8" t="s">
        <v>192</v>
      </c>
      <c r="B92" s="9" t="s">
        <v>193</v>
      </c>
      <c r="C92" s="10"/>
      <c r="D92" s="10"/>
      <c r="E92" s="10"/>
      <c r="F92" s="11">
        <f t="shared" si="4"/>
        <v>0</v>
      </c>
    </row>
    <row r="93" spans="1:6" x14ac:dyDescent="0.3">
      <c r="A93" s="17" t="s">
        <v>194</v>
      </c>
      <c r="B93" s="18" t="s">
        <v>195</v>
      </c>
      <c r="C93" s="19">
        <f>+C69+C73+C78+C81+C85+C91</f>
        <v>179861263</v>
      </c>
      <c r="D93" s="19">
        <f>+D69+D73+D78+D81+D85+D91</f>
        <v>174944263</v>
      </c>
      <c r="E93" s="19">
        <f>+E69+E73+E78+E81+E85+E91</f>
        <v>174674019</v>
      </c>
      <c r="F93" s="20">
        <f t="shared" si="4"/>
        <v>0.99845525657506129</v>
      </c>
    </row>
    <row r="94" spans="1:6" x14ac:dyDescent="0.3">
      <c r="A94" s="24" t="s">
        <v>196</v>
      </c>
      <c r="B94" s="25" t="s">
        <v>197</v>
      </c>
      <c r="C94" s="26">
        <f>+C68+C93</f>
        <v>179861263</v>
      </c>
      <c r="D94" s="26">
        <f>+D68+D93</f>
        <v>175100486</v>
      </c>
      <c r="E94" s="26">
        <f>+E68+E93</f>
        <v>174830242</v>
      </c>
      <c r="F94" s="27">
        <f t="shared" si="4"/>
        <v>0.9984566347805568</v>
      </c>
    </row>
    <row r="95" spans="1:6" s="7" customFormat="1" x14ac:dyDescent="0.3">
      <c r="A95" s="49" t="s">
        <v>7</v>
      </c>
      <c r="B95" s="49"/>
      <c r="C95" s="49"/>
      <c r="D95" s="49"/>
      <c r="E95" s="49"/>
      <c r="F95" s="49"/>
    </row>
    <row r="96" spans="1:6" s="16" customFormat="1" x14ac:dyDescent="0.3">
      <c r="A96" s="8" t="s">
        <v>20</v>
      </c>
      <c r="B96" s="9" t="s">
        <v>198</v>
      </c>
      <c r="C96" s="10">
        <f>C97+C112+C113+C130+C131</f>
        <v>179861263</v>
      </c>
      <c r="D96" s="10">
        <f t="shared" ref="D96:E96" si="5">D97+D112+D113+D130+D131</f>
        <v>175100486</v>
      </c>
      <c r="E96" s="10">
        <f t="shared" si="5"/>
        <v>172898532</v>
      </c>
      <c r="F96" s="11">
        <f>IFERROR(E96/D96,0)</f>
        <v>0.98742462656557106</v>
      </c>
    </row>
    <row r="97" spans="1:6" x14ac:dyDescent="0.3">
      <c r="A97" s="28" t="s">
        <v>22</v>
      </c>
      <c r="B97" s="29" t="s">
        <v>199</v>
      </c>
      <c r="C97" s="30">
        <f>SUM(C98:C111)</f>
        <v>147199525</v>
      </c>
      <c r="D97" s="30">
        <f t="shared" ref="D97:E97" si="6">SUM(D98:D111)</f>
        <v>143045525</v>
      </c>
      <c r="E97" s="30">
        <f t="shared" si="6"/>
        <v>142087962</v>
      </c>
      <c r="F97" s="31">
        <f t="shared" ref="F97:F172" si="7">IFERROR(E97/D97,0)</f>
        <v>0.99330588636030381</v>
      </c>
    </row>
    <row r="98" spans="1:6" x14ac:dyDescent="0.3">
      <c r="A98" s="12" t="s">
        <v>200</v>
      </c>
      <c r="B98" s="32" t="s">
        <v>201</v>
      </c>
      <c r="C98" s="14">
        <v>122932000</v>
      </c>
      <c r="D98" s="14">
        <v>113667425</v>
      </c>
      <c r="E98" s="14">
        <v>112734229</v>
      </c>
      <c r="F98" s="15">
        <f t="shared" si="7"/>
        <v>0.99179011928879357</v>
      </c>
    </row>
    <row r="99" spans="1:6" x14ac:dyDescent="0.3">
      <c r="A99" s="12" t="s">
        <v>202</v>
      </c>
      <c r="B99" s="32" t="s">
        <v>203</v>
      </c>
      <c r="C99" s="14">
        <v>5300000</v>
      </c>
      <c r="D99" s="14">
        <v>0</v>
      </c>
      <c r="E99" s="14">
        <v>0</v>
      </c>
      <c r="F99" s="15">
        <f t="shared" si="7"/>
        <v>0</v>
      </c>
    </row>
    <row r="100" spans="1:6" x14ac:dyDescent="0.3">
      <c r="A100" s="12" t="s">
        <v>204</v>
      </c>
      <c r="B100" s="32" t="s">
        <v>205</v>
      </c>
      <c r="C100" s="14">
        <v>3011000</v>
      </c>
      <c r="D100" s="14">
        <v>11474575</v>
      </c>
      <c r="E100" s="14">
        <v>11474575</v>
      </c>
      <c r="F100" s="15">
        <f t="shared" si="7"/>
        <v>1</v>
      </c>
    </row>
    <row r="101" spans="1:6" x14ac:dyDescent="0.3">
      <c r="A101" s="12" t="s">
        <v>206</v>
      </c>
      <c r="B101" s="32" t="s">
        <v>207</v>
      </c>
      <c r="C101" s="14">
        <v>1244000</v>
      </c>
      <c r="D101" s="14">
        <v>1769000</v>
      </c>
      <c r="E101" s="14">
        <v>1765765</v>
      </c>
      <c r="F101" s="15">
        <f t="shared" si="7"/>
        <v>0.99817128321085358</v>
      </c>
    </row>
    <row r="102" spans="1:6" x14ac:dyDescent="0.3">
      <c r="A102" s="12" t="s">
        <v>208</v>
      </c>
      <c r="B102" s="32" t="s">
        <v>209</v>
      </c>
      <c r="C102" s="14">
        <v>0</v>
      </c>
      <c r="D102" s="14">
        <v>0</v>
      </c>
      <c r="E102" s="14">
        <v>0</v>
      </c>
      <c r="F102" s="15">
        <f t="shared" si="7"/>
        <v>0</v>
      </c>
    </row>
    <row r="103" spans="1:6" x14ac:dyDescent="0.3">
      <c r="A103" s="12" t="s">
        <v>210</v>
      </c>
      <c r="B103" s="32" t="s">
        <v>211</v>
      </c>
      <c r="C103" s="14">
        <v>2000000</v>
      </c>
      <c r="D103" s="14">
        <v>2000000</v>
      </c>
      <c r="E103" s="14">
        <v>2000000</v>
      </c>
      <c r="F103" s="15">
        <f t="shared" si="7"/>
        <v>1</v>
      </c>
    </row>
    <row r="104" spans="1:6" x14ac:dyDescent="0.3">
      <c r="A104" s="12" t="s">
        <v>212</v>
      </c>
      <c r="B104" s="32" t="s">
        <v>213</v>
      </c>
      <c r="C104" s="14">
        <v>5860525</v>
      </c>
      <c r="D104" s="14">
        <v>5870525</v>
      </c>
      <c r="E104" s="14">
        <v>5870372</v>
      </c>
      <c r="F104" s="15">
        <f t="shared" si="7"/>
        <v>0.99997393759501918</v>
      </c>
    </row>
    <row r="105" spans="1:6" x14ac:dyDescent="0.3">
      <c r="A105" s="12" t="s">
        <v>214</v>
      </c>
      <c r="B105" s="32" t="s">
        <v>215</v>
      </c>
      <c r="C105" s="14">
        <v>0</v>
      </c>
      <c r="D105" s="14">
        <v>0</v>
      </c>
      <c r="E105" s="14">
        <v>0</v>
      </c>
      <c r="F105" s="15">
        <f t="shared" si="7"/>
        <v>0</v>
      </c>
    </row>
    <row r="106" spans="1:6" x14ac:dyDescent="0.3">
      <c r="A106" s="12" t="s">
        <v>216</v>
      </c>
      <c r="B106" s="32" t="s">
        <v>217</v>
      </c>
      <c r="C106" s="14">
        <v>3032000</v>
      </c>
      <c r="D106" s="14">
        <v>2308000</v>
      </c>
      <c r="E106" s="14">
        <v>2296776</v>
      </c>
      <c r="F106" s="15">
        <f t="shared" si="7"/>
        <v>0.99513691507798963</v>
      </c>
    </row>
    <row r="107" spans="1:6" ht="13.5" customHeight="1" x14ac:dyDescent="0.3">
      <c r="A107" s="33" t="s">
        <v>218</v>
      </c>
      <c r="B107" s="32" t="s">
        <v>219</v>
      </c>
      <c r="C107" s="14">
        <v>1518000</v>
      </c>
      <c r="D107" s="14">
        <v>479500</v>
      </c>
      <c r="E107" s="14">
        <v>479176</v>
      </c>
      <c r="F107" s="15">
        <f t="shared" si="7"/>
        <v>0.99932429614181439</v>
      </c>
    </row>
    <row r="108" spans="1:6" ht="13.5" customHeight="1" x14ac:dyDescent="0.3">
      <c r="A108" s="12" t="s">
        <v>220</v>
      </c>
      <c r="B108" s="32" t="s">
        <v>221</v>
      </c>
      <c r="C108" s="14">
        <v>710000</v>
      </c>
      <c r="D108" s="14">
        <v>2467000</v>
      </c>
      <c r="E108" s="14">
        <v>2466259</v>
      </c>
      <c r="F108" s="15">
        <f t="shared" si="7"/>
        <v>0.9996996351844345</v>
      </c>
    </row>
    <row r="109" spans="1:6" ht="12.75" customHeight="1" x14ac:dyDescent="0.3">
      <c r="A109" s="12" t="s">
        <v>222</v>
      </c>
      <c r="B109" s="32" t="s">
        <v>223</v>
      </c>
      <c r="C109" s="14">
        <v>0</v>
      </c>
      <c r="D109" s="14">
        <v>0</v>
      </c>
      <c r="E109" s="14">
        <v>0</v>
      </c>
      <c r="F109" s="15">
        <f t="shared" si="7"/>
        <v>0</v>
      </c>
    </row>
    <row r="110" spans="1:6" ht="14.25" customHeight="1" x14ac:dyDescent="0.3">
      <c r="A110" s="12" t="s">
        <v>224</v>
      </c>
      <c r="B110" s="32" t="s">
        <v>225</v>
      </c>
      <c r="C110" s="14">
        <v>1592000</v>
      </c>
      <c r="D110" s="14">
        <v>2824500</v>
      </c>
      <c r="E110" s="14">
        <v>2823610</v>
      </c>
      <c r="F110" s="15">
        <f t="shared" si="7"/>
        <v>0.9996848999822977</v>
      </c>
    </row>
    <row r="111" spans="1:6" ht="13.5" customHeight="1" x14ac:dyDescent="0.3">
      <c r="A111" s="12" t="s">
        <v>226</v>
      </c>
      <c r="B111" s="32" t="s">
        <v>227</v>
      </c>
      <c r="C111" s="14">
        <v>0</v>
      </c>
      <c r="D111" s="14">
        <v>185000</v>
      </c>
      <c r="E111" s="14">
        <v>177200</v>
      </c>
      <c r="F111" s="15">
        <f t="shared" si="7"/>
        <v>0.95783783783783782</v>
      </c>
    </row>
    <row r="112" spans="1:6" x14ac:dyDescent="0.3">
      <c r="A112" s="28" t="s">
        <v>24</v>
      </c>
      <c r="B112" s="29" t="s">
        <v>228</v>
      </c>
      <c r="C112" s="30">
        <v>21333738</v>
      </c>
      <c r="D112" s="30">
        <v>22143738</v>
      </c>
      <c r="E112" s="30">
        <v>22143363</v>
      </c>
      <c r="F112" s="31">
        <f t="shared" si="7"/>
        <v>0.99998306518980673</v>
      </c>
    </row>
    <row r="113" spans="1:6" x14ac:dyDescent="0.3">
      <c r="A113" s="28" t="s">
        <v>26</v>
      </c>
      <c r="B113" s="29" t="s">
        <v>229</v>
      </c>
      <c r="C113" s="30">
        <f>SUM(C114:C129)</f>
        <v>11328000</v>
      </c>
      <c r="D113" s="30">
        <f t="shared" ref="D113:E113" si="8">SUM(D114:D129)</f>
        <v>9911223</v>
      </c>
      <c r="E113" s="30">
        <f t="shared" si="8"/>
        <v>8667207</v>
      </c>
      <c r="F113" s="31">
        <f t="shared" si="7"/>
        <v>0.87448410756170047</v>
      </c>
    </row>
    <row r="114" spans="1:6" x14ac:dyDescent="0.3">
      <c r="A114" s="12" t="s">
        <v>230</v>
      </c>
      <c r="B114" s="32" t="s">
        <v>231</v>
      </c>
      <c r="C114" s="14">
        <v>0</v>
      </c>
      <c r="D114" s="14">
        <v>22000</v>
      </c>
      <c r="E114" s="14">
        <v>21900</v>
      </c>
      <c r="F114" s="15">
        <f t="shared" si="7"/>
        <v>0.99545454545454548</v>
      </c>
    </row>
    <row r="115" spans="1:6" x14ac:dyDescent="0.3">
      <c r="A115" s="12" t="s">
        <v>232</v>
      </c>
      <c r="B115" s="32" t="s">
        <v>233</v>
      </c>
      <c r="C115" s="14">
        <v>0</v>
      </c>
      <c r="D115" s="14">
        <v>329880</v>
      </c>
      <c r="E115" s="14">
        <v>328511</v>
      </c>
      <c r="F115" s="15">
        <f t="shared" si="7"/>
        <v>0.99585000606281071</v>
      </c>
    </row>
    <row r="116" spans="1:6" x14ac:dyDescent="0.3">
      <c r="A116" s="12" t="s">
        <v>234</v>
      </c>
      <c r="B116" s="32" t="s">
        <v>235</v>
      </c>
      <c r="C116" s="14">
        <v>85000</v>
      </c>
      <c r="D116" s="14">
        <v>96000</v>
      </c>
      <c r="E116" s="14">
        <v>95826</v>
      </c>
      <c r="F116" s="15">
        <f t="shared" si="7"/>
        <v>0.99818750000000001</v>
      </c>
    </row>
    <row r="117" spans="1:6" x14ac:dyDescent="0.3">
      <c r="A117" s="12" t="s">
        <v>236</v>
      </c>
      <c r="B117" s="32" t="s">
        <v>237</v>
      </c>
      <c r="C117" s="14">
        <v>0</v>
      </c>
      <c r="D117" s="14">
        <v>0</v>
      </c>
      <c r="E117" s="14">
        <v>0</v>
      </c>
      <c r="F117" s="15">
        <f t="shared" si="7"/>
        <v>0</v>
      </c>
    </row>
    <row r="118" spans="1:6" x14ac:dyDescent="0.3">
      <c r="A118" s="12" t="s">
        <v>238</v>
      </c>
      <c r="B118" s="32" t="s">
        <v>239</v>
      </c>
      <c r="C118" s="14">
        <v>0</v>
      </c>
      <c r="D118" s="14">
        <v>0</v>
      </c>
      <c r="E118" s="14">
        <v>0</v>
      </c>
      <c r="F118" s="15">
        <f t="shared" si="7"/>
        <v>0</v>
      </c>
    </row>
    <row r="119" spans="1:6" x14ac:dyDescent="0.3">
      <c r="A119" s="12" t="s">
        <v>240</v>
      </c>
      <c r="B119" s="32" t="s">
        <v>241</v>
      </c>
      <c r="C119" s="14">
        <v>0</v>
      </c>
      <c r="D119" s="14">
        <v>0</v>
      </c>
      <c r="E119" s="14">
        <v>0</v>
      </c>
      <c r="F119" s="15">
        <f t="shared" si="7"/>
        <v>0</v>
      </c>
    </row>
    <row r="120" spans="1:6" x14ac:dyDescent="0.3">
      <c r="A120" s="12" t="s">
        <v>242</v>
      </c>
      <c r="B120" s="32" t="s">
        <v>243</v>
      </c>
      <c r="C120" s="14">
        <v>0</v>
      </c>
      <c r="D120" s="14">
        <v>0</v>
      </c>
      <c r="E120" s="14">
        <v>0</v>
      </c>
      <c r="F120" s="15">
        <f t="shared" si="7"/>
        <v>0</v>
      </c>
    </row>
    <row r="121" spans="1:6" x14ac:dyDescent="0.3">
      <c r="A121" s="12" t="s">
        <v>244</v>
      </c>
      <c r="B121" s="32" t="s">
        <v>245</v>
      </c>
      <c r="C121" s="14">
        <v>0</v>
      </c>
      <c r="D121" s="14">
        <v>0</v>
      </c>
      <c r="E121" s="14">
        <v>0</v>
      </c>
      <c r="F121" s="15">
        <f t="shared" si="7"/>
        <v>0</v>
      </c>
    </row>
    <row r="122" spans="1:6" x14ac:dyDescent="0.3">
      <c r="A122" s="12" t="s">
        <v>246</v>
      </c>
      <c r="B122" s="32" t="s">
        <v>247</v>
      </c>
      <c r="C122" s="14">
        <v>8409000</v>
      </c>
      <c r="D122" s="14">
        <v>7027223</v>
      </c>
      <c r="E122" s="14">
        <v>5865700</v>
      </c>
      <c r="F122" s="15">
        <f t="shared" si="7"/>
        <v>0.83471095196495115</v>
      </c>
    </row>
    <row r="123" spans="1:6" x14ac:dyDescent="0.3">
      <c r="A123" s="12" t="s">
        <v>248</v>
      </c>
      <c r="B123" s="32" t="s">
        <v>249</v>
      </c>
      <c r="C123" s="14">
        <v>950000</v>
      </c>
      <c r="D123" s="14">
        <v>1153120</v>
      </c>
      <c r="E123" s="14">
        <v>1152252</v>
      </c>
      <c r="F123" s="15">
        <f t="shared" si="7"/>
        <v>0.99924725960871374</v>
      </c>
    </row>
    <row r="124" spans="1:6" x14ac:dyDescent="0.3">
      <c r="A124" s="12" t="s">
        <v>250</v>
      </c>
      <c r="B124" s="32" t="s">
        <v>251</v>
      </c>
      <c r="C124" s="14">
        <v>1130000</v>
      </c>
      <c r="D124" s="14">
        <v>319000</v>
      </c>
      <c r="E124" s="14">
        <v>298162</v>
      </c>
      <c r="F124" s="15">
        <f t="shared" si="7"/>
        <v>0.93467711598746084</v>
      </c>
    </row>
    <row r="125" spans="1:6" x14ac:dyDescent="0.3">
      <c r="A125" s="12" t="s">
        <v>252</v>
      </c>
      <c r="B125" s="32" t="s">
        <v>253</v>
      </c>
      <c r="C125" s="14">
        <v>0</v>
      </c>
      <c r="D125" s="14">
        <v>0</v>
      </c>
      <c r="E125" s="14">
        <v>0</v>
      </c>
      <c r="F125" s="15">
        <f t="shared" si="7"/>
        <v>0</v>
      </c>
    </row>
    <row r="126" spans="1:6" x14ac:dyDescent="0.3">
      <c r="A126" s="12" t="s">
        <v>254</v>
      </c>
      <c r="B126" s="32" t="s">
        <v>255</v>
      </c>
      <c r="C126" s="14">
        <v>754000</v>
      </c>
      <c r="D126" s="14">
        <v>954000</v>
      </c>
      <c r="E126" s="14">
        <v>901619</v>
      </c>
      <c r="F126" s="15">
        <f t="shared" si="7"/>
        <v>0.94509329140461218</v>
      </c>
    </row>
    <row r="127" spans="1:6" x14ac:dyDescent="0.3">
      <c r="A127" s="12" t="s">
        <v>256</v>
      </c>
      <c r="B127" s="32" t="s">
        <v>257</v>
      </c>
      <c r="C127" s="14">
        <v>0</v>
      </c>
      <c r="D127" s="14">
        <v>0</v>
      </c>
      <c r="E127" s="14">
        <v>0</v>
      </c>
      <c r="F127" s="15">
        <f t="shared" si="7"/>
        <v>0</v>
      </c>
    </row>
    <row r="128" spans="1:6" x14ac:dyDescent="0.3">
      <c r="A128" s="12" t="s">
        <v>258</v>
      </c>
      <c r="B128" s="32" t="s">
        <v>259</v>
      </c>
      <c r="C128" s="14">
        <v>0</v>
      </c>
      <c r="D128" s="14">
        <v>0</v>
      </c>
      <c r="E128" s="14">
        <v>0</v>
      </c>
      <c r="F128" s="15">
        <f t="shared" si="7"/>
        <v>0</v>
      </c>
    </row>
    <row r="129" spans="1:6" x14ac:dyDescent="0.3">
      <c r="A129" s="12" t="s">
        <v>260</v>
      </c>
      <c r="B129" s="32" t="s">
        <v>261</v>
      </c>
      <c r="C129" s="14">
        <v>0</v>
      </c>
      <c r="D129" s="14">
        <v>10000</v>
      </c>
      <c r="E129" s="14">
        <v>3237</v>
      </c>
      <c r="F129" s="15">
        <f t="shared" si="7"/>
        <v>0.32369999999999999</v>
      </c>
    </row>
    <row r="130" spans="1:6" x14ac:dyDescent="0.3">
      <c r="A130" s="28" t="s">
        <v>28</v>
      </c>
      <c r="B130" s="29" t="s">
        <v>262</v>
      </c>
      <c r="C130" s="30"/>
      <c r="D130" s="30"/>
      <c r="E130" s="30"/>
      <c r="F130" s="31">
        <f t="shared" si="7"/>
        <v>0</v>
      </c>
    </row>
    <row r="131" spans="1:6" x14ac:dyDescent="0.3">
      <c r="A131" s="28" t="s">
        <v>30</v>
      </c>
      <c r="B131" s="29" t="s">
        <v>263</v>
      </c>
      <c r="C131" s="30"/>
      <c r="D131" s="30"/>
      <c r="E131" s="30"/>
      <c r="F131" s="31">
        <f t="shared" si="7"/>
        <v>0</v>
      </c>
    </row>
    <row r="132" spans="1:6" x14ac:dyDescent="0.3">
      <c r="A132" s="12" t="s">
        <v>264</v>
      </c>
      <c r="B132" s="32" t="s">
        <v>265</v>
      </c>
      <c r="C132" s="14"/>
      <c r="D132" s="14"/>
      <c r="E132" s="14"/>
      <c r="F132" s="15">
        <f t="shared" si="7"/>
        <v>0</v>
      </c>
    </row>
    <row r="133" spans="1:6" x14ac:dyDescent="0.3">
      <c r="A133" s="12" t="s">
        <v>266</v>
      </c>
      <c r="B133" s="32" t="s">
        <v>267</v>
      </c>
      <c r="C133" s="14"/>
      <c r="D133" s="14"/>
      <c r="E133" s="14"/>
      <c r="F133" s="15">
        <f t="shared" si="7"/>
        <v>0</v>
      </c>
    </row>
    <row r="134" spans="1:6" x14ac:dyDescent="0.3">
      <c r="A134" s="12" t="s">
        <v>268</v>
      </c>
      <c r="B134" s="32" t="s">
        <v>269</v>
      </c>
      <c r="C134" s="14"/>
      <c r="D134" s="14"/>
      <c r="E134" s="14"/>
      <c r="F134" s="15">
        <f t="shared" si="7"/>
        <v>0</v>
      </c>
    </row>
    <row r="135" spans="1:6" x14ac:dyDescent="0.3">
      <c r="A135" s="8" t="s">
        <v>36</v>
      </c>
      <c r="B135" s="9" t="s">
        <v>270</v>
      </c>
      <c r="C135" s="10">
        <f>+C136+C138+C140</f>
        <v>0</v>
      </c>
      <c r="D135" s="10">
        <f>+D136+D138+D140</f>
        <v>0</v>
      </c>
      <c r="E135" s="10">
        <f>+E136+E138+E140</f>
        <v>0</v>
      </c>
      <c r="F135" s="11">
        <f t="shared" si="7"/>
        <v>0</v>
      </c>
    </row>
    <row r="136" spans="1:6" x14ac:dyDescent="0.3">
      <c r="A136" s="12" t="s">
        <v>38</v>
      </c>
      <c r="B136" s="32" t="s">
        <v>8</v>
      </c>
      <c r="C136" s="14"/>
      <c r="D136" s="14"/>
      <c r="E136" s="14"/>
      <c r="F136" s="15">
        <f t="shared" si="7"/>
        <v>0</v>
      </c>
    </row>
    <row r="137" spans="1:6" x14ac:dyDescent="0.3">
      <c r="A137" s="12" t="s">
        <v>40</v>
      </c>
      <c r="B137" s="32" t="s">
        <v>271</v>
      </c>
      <c r="C137" s="14"/>
      <c r="D137" s="14"/>
      <c r="E137" s="14"/>
      <c r="F137" s="15">
        <f>IFERROR(E137/D137,0)</f>
        <v>0</v>
      </c>
    </row>
    <row r="138" spans="1:6" x14ac:dyDescent="0.3">
      <c r="A138" s="12" t="s">
        <v>42</v>
      </c>
      <c r="B138" s="32" t="s">
        <v>9</v>
      </c>
      <c r="C138" s="14"/>
      <c r="D138" s="14"/>
      <c r="E138" s="14"/>
      <c r="F138" s="15">
        <f t="shared" si="7"/>
        <v>0</v>
      </c>
    </row>
    <row r="139" spans="1:6" x14ac:dyDescent="0.3">
      <c r="A139" s="12" t="s">
        <v>44</v>
      </c>
      <c r="B139" s="32" t="s">
        <v>272</v>
      </c>
      <c r="C139" s="14"/>
      <c r="D139" s="14"/>
      <c r="E139" s="14"/>
      <c r="F139" s="15">
        <f t="shared" si="7"/>
        <v>0</v>
      </c>
    </row>
    <row r="140" spans="1:6" x14ac:dyDescent="0.3">
      <c r="A140" s="12" t="s">
        <v>46</v>
      </c>
      <c r="B140" s="13" t="s">
        <v>273</v>
      </c>
      <c r="C140" s="14"/>
      <c r="D140" s="14"/>
      <c r="E140" s="14"/>
      <c r="F140" s="15">
        <f t="shared" si="7"/>
        <v>0</v>
      </c>
    </row>
    <row r="141" spans="1:6" x14ac:dyDescent="0.3">
      <c r="A141" s="8" t="s">
        <v>50</v>
      </c>
      <c r="B141" s="9" t="s">
        <v>274</v>
      </c>
      <c r="C141" s="10">
        <f>+C142+C143</f>
        <v>0</v>
      </c>
      <c r="D141" s="10">
        <f>+D142+D143</f>
        <v>0</v>
      </c>
      <c r="E141" s="10">
        <f>+E142+E143</f>
        <v>0</v>
      </c>
      <c r="F141" s="11">
        <f t="shared" si="7"/>
        <v>0</v>
      </c>
    </row>
    <row r="142" spans="1:6" x14ac:dyDescent="0.3">
      <c r="A142" s="12" t="s">
        <v>52</v>
      </c>
      <c r="B142" s="32" t="s">
        <v>275</v>
      </c>
      <c r="C142" s="14"/>
      <c r="D142" s="14"/>
      <c r="E142" s="14"/>
      <c r="F142" s="15">
        <f t="shared" si="7"/>
        <v>0</v>
      </c>
    </row>
    <row r="143" spans="1:6" x14ac:dyDescent="0.3">
      <c r="A143" s="12" t="s">
        <v>54</v>
      </c>
      <c r="B143" s="32" t="s">
        <v>276</v>
      </c>
      <c r="C143" s="14"/>
      <c r="D143" s="14"/>
      <c r="E143" s="14"/>
      <c r="F143" s="15">
        <f t="shared" si="7"/>
        <v>0</v>
      </c>
    </row>
    <row r="144" spans="1:6" x14ac:dyDescent="0.3">
      <c r="A144" s="17" t="s">
        <v>277</v>
      </c>
      <c r="B144" s="18" t="s">
        <v>278</v>
      </c>
      <c r="C144" s="19">
        <f>+C96+C135+C141</f>
        <v>179861263</v>
      </c>
      <c r="D144" s="19">
        <f>+D96+D135+D141</f>
        <v>175100486</v>
      </c>
      <c r="E144" s="19">
        <f>+E96+E135+E141</f>
        <v>172898532</v>
      </c>
      <c r="F144" s="20">
        <f t="shared" si="7"/>
        <v>0.98742462656557106</v>
      </c>
    </row>
    <row r="145" spans="1:12" x14ac:dyDescent="0.3">
      <c r="A145" s="8" t="s">
        <v>80</v>
      </c>
      <c r="B145" s="9" t="s">
        <v>279</v>
      </c>
      <c r="C145" s="10">
        <f>+C146+C147+C148</f>
        <v>0</v>
      </c>
      <c r="D145" s="10">
        <f>+D146+D147+D148</f>
        <v>0</v>
      </c>
      <c r="E145" s="10">
        <f>+E146+E147+E148</f>
        <v>0</v>
      </c>
      <c r="F145" s="11">
        <f t="shared" si="7"/>
        <v>0</v>
      </c>
    </row>
    <row r="146" spans="1:12" x14ac:dyDescent="0.3">
      <c r="A146" s="12" t="s">
        <v>82</v>
      </c>
      <c r="B146" s="32" t="s">
        <v>280</v>
      </c>
      <c r="C146" s="14"/>
      <c r="D146" s="14"/>
      <c r="E146" s="14"/>
      <c r="F146" s="15">
        <f t="shared" si="7"/>
        <v>0</v>
      </c>
    </row>
    <row r="147" spans="1:12" x14ac:dyDescent="0.3">
      <c r="A147" s="12" t="s">
        <v>84</v>
      </c>
      <c r="B147" s="32" t="s">
        <v>281</v>
      </c>
      <c r="C147" s="14"/>
      <c r="D147" s="14"/>
      <c r="E147" s="14"/>
      <c r="F147" s="15">
        <f t="shared" si="7"/>
        <v>0</v>
      </c>
    </row>
    <row r="148" spans="1:12" x14ac:dyDescent="0.3">
      <c r="A148" s="12" t="s">
        <v>86</v>
      </c>
      <c r="B148" s="32" t="s">
        <v>282</v>
      </c>
      <c r="C148" s="14"/>
      <c r="D148" s="14"/>
      <c r="E148" s="14"/>
      <c r="F148" s="15">
        <f t="shared" si="7"/>
        <v>0</v>
      </c>
    </row>
    <row r="149" spans="1:12" x14ac:dyDescent="0.3">
      <c r="A149" s="8" t="s">
        <v>108</v>
      </c>
      <c r="B149" s="9" t="s">
        <v>283</v>
      </c>
      <c r="C149" s="10">
        <f>+C150+C151+C152+C155</f>
        <v>0</v>
      </c>
      <c r="D149" s="10">
        <f>+D150+D151+D152+D155</f>
        <v>0</v>
      </c>
      <c r="E149" s="10">
        <f>+E150+E151+E152+E155</f>
        <v>0</v>
      </c>
      <c r="F149" s="11">
        <f t="shared" si="7"/>
        <v>0</v>
      </c>
    </row>
    <row r="150" spans="1:12" x14ac:dyDescent="0.3">
      <c r="A150" s="12" t="s">
        <v>110</v>
      </c>
      <c r="B150" s="32" t="s">
        <v>284</v>
      </c>
      <c r="C150" s="14"/>
      <c r="D150" s="14"/>
      <c r="E150" s="14"/>
      <c r="F150" s="15">
        <f t="shared" si="7"/>
        <v>0</v>
      </c>
    </row>
    <row r="151" spans="1:12" x14ac:dyDescent="0.3">
      <c r="A151" s="12" t="s">
        <v>112</v>
      </c>
      <c r="B151" s="32" t="s">
        <v>285</v>
      </c>
      <c r="C151" s="14"/>
      <c r="D151" s="14"/>
      <c r="E151" s="14"/>
      <c r="F151" s="15">
        <f t="shared" si="7"/>
        <v>0</v>
      </c>
    </row>
    <row r="152" spans="1:12" x14ac:dyDescent="0.3">
      <c r="A152" s="12" t="s">
        <v>114</v>
      </c>
      <c r="B152" s="32" t="s">
        <v>286</v>
      </c>
      <c r="C152" s="14"/>
      <c r="D152" s="14"/>
      <c r="E152" s="14"/>
      <c r="F152" s="15">
        <f t="shared" si="7"/>
        <v>0</v>
      </c>
    </row>
    <row r="153" spans="1:12" x14ac:dyDescent="0.3">
      <c r="A153" s="12" t="s">
        <v>116</v>
      </c>
      <c r="B153" s="32" t="s">
        <v>287</v>
      </c>
      <c r="C153" s="14"/>
      <c r="D153" s="14"/>
      <c r="E153" s="14"/>
      <c r="F153" s="15">
        <f t="shared" si="7"/>
        <v>0</v>
      </c>
    </row>
    <row r="154" spans="1:12" x14ac:dyDescent="0.3">
      <c r="A154" s="12" t="s">
        <v>118</v>
      </c>
      <c r="B154" s="32" t="s">
        <v>288</v>
      </c>
      <c r="C154" s="14"/>
      <c r="D154" s="14"/>
      <c r="E154" s="14"/>
      <c r="F154" s="15">
        <f t="shared" si="7"/>
        <v>0</v>
      </c>
    </row>
    <row r="155" spans="1:12" s="16" customFormat="1" x14ac:dyDescent="0.3">
      <c r="A155" s="12" t="s">
        <v>289</v>
      </c>
      <c r="B155" s="32" t="s">
        <v>290</v>
      </c>
      <c r="C155" s="14"/>
      <c r="D155" s="14"/>
      <c r="E155" s="14"/>
      <c r="F155" s="15">
        <f t="shared" si="7"/>
        <v>0</v>
      </c>
    </row>
    <row r="156" spans="1:12" x14ac:dyDescent="0.3">
      <c r="A156" s="8" t="s">
        <v>291</v>
      </c>
      <c r="B156" s="9" t="s">
        <v>292</v>
      </c>
      <c r="C156" s="10">
        <f>SUM(C157:C160)</f>
        <v>0</v>
      </c>
      <c r="D156" s="10">
        <f t="shared" ref="D156:E156" si="9">SUM(D157:D160)</f>
        <v>0</v>
      </c>
      <c r="E156" s="10">
        <f t="shared" si="9"/>
        <v>0</v>
      </c>
      <c r="F156" s="11">
        <f t="shared" si="7"/>
        <v>0</v>
      </c>
      <c r="L156" s="34"/>
    </row>
    <row r="157" spans="1:12" x14ac:dyDescent="0.3">
      <c r="A157" s="12" t="s">
        <v>122</v>
      </c>
      <c r="B157" s="32" t="s">
        <v>293</v>
      </c>
      <c r="C157" s="14"/>
      <c r="D157" s="14"/>
      <c r="E157" s="14"/>
      <c r="F157" s="15">
        <f t="shared" si="7"/>
        <v>0</v>
      </c>
    </row>
    <row r="158" spans="1:12" x14ac:dyDescent="0.3">
      <c r="A158" s="12" t="s">
        <v>124</v>
      </c>
      <c r="B158" s="32" t="s">
        <v>294</v>
      </c>
      <c r="C158" s="14"/>
      <c r="D158" s="14"/>
      <c r="E158" s="14"/>
      <c r="F158" s="15">
        <f t="shared" si="7"/>
        <v>0</v>
      </c>
    </row>
    <row r="159" spans="1:12" s="16" customFormat="1" x14ac:dyDescent="0.3">
      <c r="A159" s="12" t="s">
        <v>126</v>
      </c>
      <c r="B159" s="32" t="s">
        <v>295</v>
      </c>
      <c r="C159" s="14"/>
      <c r="D159" s="14"/>
      <c r="E159" s="14"/>
      <c r="F159" s="15">
        <f t="shared" si="7"/>
        <v>0</v>
      </c>
    </row>
    <row r="160" spans="1:12" s="16" customFormat="1" x14ac:dyDescent="0.3">
      <c r="A160" s="12" t="s">
        <v>128</v>
      </c>
      <c r="B160" s="32" t="s">
        <v>296</v>
      </c>
      <c r="C160" s="14"/>
      <c r="D160" s="14"/>
      <c r="E160" s="14"/>
      <c r="F160" s="15">
        <f t="shared" si="7"/>
        <v>0</v>
      </c>
    </row>
    <row r="161" spans="1:6" s="16" customFormat="1" x14ac:dyDescent="0.3">
      <c r="A161" s="8" t="s">
        <v>132</v>
      </c>
      <c r="B161" s="9" t="s">
        <v>297</v>
      </c>
      <c r="C161" s="10">
        <f>+C162+C163+C165+C166</f>
        <v>0</v>
      </c>
      <c r="D161" s="10">
        <f>+D162+D163+D165+D166</f>
        <v>0</v>
      </c>
      <c r="E161" s="10">
        <f>+E162+E163+E165+E166</f>
        <v>0</v>
      </c>
      <c r="F161" s="11">
        <f t="shared" si="7"/>
        <v>0</v>
      </c>
    </row>
    <row r="162" spans="1:6" s="16" customFormat="1" x14ac:dyDescent="0.3">
      <c r="A162" s="12" t="s">
        <v>134</v>
      </c>
      <c r="B162" s="32" t="s">
        <v>298</v>
      </c>
      <c r="C162" s="14">
        <v>0</v>
      </c>
      <c r="D162" s="14">
        <v>0</v>
      </c>
      <c r="E162" s="14">
        <v>0</v>
      </c>
      <c r="F162" s="15">
        <f t="shared" si="7"/>
        <v>0</v>
      </c>
    </row>
    <row r="163" spans="1:6" s="16" customFormat="1" x14ac:dyDescent="0.3">
      <c r="A163" s="12" t="s">
        <v>136</v>
      </c>
      <c r="B163" s="32" t="s">
        <v>299</v>
      </c>
      <c r="C163" s="14">
        <v>0</v>
      </c>
      <c r="D163" s="14">
        <v>0</v>
      </c>
      <c r="E163" s="14">
        <v>0</v>
      </c>
      <c r="F163" s="15">
        <f t="shared" si="7"/>
        <v>0</v>
      </c>
    </row>
    <row r="164" spans="1:6" s="16" customFormat="1" x14ac:dyDescent="0.3">
      <c r="A164" s="12" t="s">
        <v>138</v>
      </c>
      <c r="B164" s="32" t="s">
        <v>300</v>
      </c>
      <c r="C164" s="14">
        <v>0</v>
      </c>
      <c r="D164" s="14">
        <v>0</v>
      </c>
      <c r="E164" s="14">
        <v>0</v>
      </c>
      <c r="F164" s="15">
        <f t="shared" si="7"/>
        <v>0</v>
      </c>
    </row>
    <row r="165" spans="1:6" s="16" customFormat="1" x14ac:dyDescent="0.3">
      <c r="A165" s="12" t="s">
        <v>140</v>
      </c>
      <c r="B165" s="32" t="s">
        <v>301</v>
      </c>
      <c r="C165" s="14">
        <v>0</v>
      </c>
      <c r="D165" s="14">
        <v>0</v>
      </c>
      <c r="E165" s="14">
        <v>0</v>
      </c>
      <c r="F165" s="15">
        <f t="shared" si="7"/>
        <v>0</v>
      </c>
    </row>
    <row r="166" spans="1:6" x14ac:dyDescent="0.3">
      <c r="A166" s="12" t="s">
        <v>142</v>
      </c>
      <c r="B166" s="32" t="s">
        <v>302</v>
      </c>
      <c r="C166" s="14">
        <v>0</v>
      </c>
      <c r="D166" s="14">
        <v>0</v>
      </c>
      <c r="E166" s="14">
        <v>0</v>
      </c>
      <c r="F166" s="15">
        <f t="shared" si="7"/>
        <v>0</v>
      </c>
    </row>
    <row r="167" spans="1:6" s="16" customFormat="1" x14ac:dyDescent="0.3">
      <c r="A167" s="8" t="s">
        <v>144</v>
      </c>
      <c r="B167" s="9" t="s">
        <v>303</v>
      </c>
      <c r="C167" s="10">
        <v>0</v>
      </c>
      <c r="D167" s="10">
        <v>0</v>
      </c>
      <c r="E167" s="10">
        <v>0</v>
      </c>
      <c r="F167" s="11">
        <f t="shared" si="7"/>
        <v>0</v>
      </c>
    </row>
    <row r="168" spans="1:6" s="16" customFormat="1" x14ac:dyDescent="0.3">
      <c r="A168" s="8" t="s">
        <v>304</v>
      </c>
      <c r="B168" s="9" t="s">
        <v>305</v>
      </c>
      <c r="C168" s="10">
        <v>0</v>
      </c>
      <c r="D168" s="10">
        <v>0</v>
      </c>
      <c r="E168" s="10">
        <v>0</v>
      </c>
      <c r="F168" s="11">
        <f t="shared" si="7"/>
        <v>0</v>
      </c>
    </row>
    <row r="169" spans="1:6" x14ac:dyDescent="0.3">
      <c r="A169" s="17" t="s">
        <v>306</v>
      </c>
      <c r="B169" s="18" t="s">
        <v>307</v>
      </c>
      <c r="C169" s="19">
        <f>+C145+C149+C156+C161</f>
        <v>0</v>
      </c>
      <c r="D169" s="19">
        <f>+D145+D149+D156+D161</f>
        <v>0</v>
      </c>
      <c r="E169" s="19">
        <f>+E145+E149+E156+E161</f>
        <v>0</v>
      </c>
      <c r="F169" s="20">
        <f t="shared" si="7"/>
        <v>0</v>
      </c>
    </row>
    <row r="170" spans="1:6" x14ac:dyDescent="0.3">
      <c r="A170" s="24" t="s">
        <v>308</v>
      </c>
      <c r="B170" s="35" t="s">
        <v>309</v>
      </c>
      <c r="C170" s="26">
        <f>+C144+C169</f>
        <v>179861263</v>
      </c>
      <c r="D170" s="26">
        <f>+D144+D169</f>
        <v>175100486</v>
      </c>
      <c r="E170" s="26">
        <f>+E144+E169</f>
        <v>172898532</v>
      </c>
      <c r="F170" s="27">
        <f t="shared" si="7"/>
        <v>0.98742462656557106</v>
      </c>
    </row>
    <row r="171" spans="1:6" x14ac:dyDescent="0.3">
      <c r="A171" s="36" t="s">
        <v>310</v>
      </c>
      <c r="B171" s="37"/>
      <c r="C171" s="38">
        <v>34</v>
      </c>
      <c r="D171" s="38">
        <v>34</v>
      </c>
      <c r="E171" s="38">
        <v>34</v>
      </c>
      <c r="F171" s="39">
        <f t="shared" si="7"/>
        <v>1</v>
      </c>
    </row>
    <row r="172" spans="1:6" x14ac:dyDescent="0.3">
      <c r="A172" s="36" t="s">
        <v>311</v>
      </c>
      <c r="B172" s="37"/>
      <c r="C172" s="40">
        <v>0</v>
      </c>
      <c r="D172" s="40">
        <v>0</v>
      </c>
      <c r="E172" s="40">
        <v>0</v>
      </c>
      <c r="F172" s="39">
        <f t="shared" si="7"/>
        <v>0</v>
      </c>
    </row>
    <row r="173" spans="1:6" x14ac:dyDescent="0.3">
      <c r="A173" s="44" t="s">
        <v>312</v>
      </c>
      <c r="B173" s="45"/>
      <c r="C173" s="41">
        <f>C94-C170</f>
        <v>0</v>
      </c>
      <c r="D173" s="41">
        <f>D94-D170</f>
        <v>0</v>
      </c>
      <c r="E173" s="41">
        <f>E94-E170</f>
        <v>1931710</v>
      </c>
      <c r="F173" s="41"/>
    </row>
  </sheetData>
  <mergeCells count="5">
    <mergeCell ref="A173:B173"/>
    <mergeCell ref="A1:E1"/>
    <mergeCell ref="A2:E2"/>
    <mergeCell ref="A5:F5"/>
    <mergeCell ref="A95:F95"/>
  </mergeCells>
  <pageMargins left="0.7" right="0.7" top="0.75" bottom="0.75" header="0.3" footer="0.3"/>
  <pageSetup paperSize="9" scale="69" orientation="portrait" r:id="rId1"/>
  <rowBreaks count="2" manualBreakCount="2">
    <brk id="86" max="5" man="1"/>
    <brk id="1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zoomScaleNormal="100" workbookViewId="0">
      <selection sqref="A1:E1"/>
    </sheetView>
  </sheetViews>
  <sheetFormatPr defaultColWidth="9.109375" defaultRowHeight="13.2" x14ac:dyDescent="0.3"/>
  <cols>
    <col min="1" max="1" width="5.33203125" style="42" customWidth="1"/>
    <col min="2" max="2" width="72.6640625" style="1" customWidth="1"/>
    <col min="3" max="5" width="12.33203125" style="43" customWidth="1"/>
    <col min="6" max="6" width="7.88671875" style="43" bestFit="1" customWidth="1"/>
    <col min="7" max="7" width="1" style="1" customWidth="1"/>
    <col min="8" max="16384" width="9.109375" style="1"/>
  </cols>
  <sheetData>
    <row r="1" spans="1:6" s="3" customFormat="1" x14ac:dyDescent="0.3">
      <c r="A1" s="46" t="s">
        <v>10</v>
      </c>
      <c r="B1" s="47"/>
      <c r="C1" s="47"/>
      <c r="D1" s="47"/>
      <c r="E1" s="48"/>
      <c r="F1" s="2" t="s">
        <v>11</v>
      </c>
    </row>
    <row r="2" spans="1:6" s="3" customFormat="1" x14ac:dyDescent="0.3">
      <c r="A2" s="46" t="s">
        <v>313</v>
      </c>
      <c r="B2" s="47"/>
      <c r="C2" s="47"/>
      <c r="D2" s="47"/>
      <c r="E2" s="48"/>
      <c r="F2" s="4" t="s">
        <v>13</v>
      </c>
    </row>
    <row r="3" spans="1:6" ht="26.4" x14ac:dyDescent="0.3">
      <c r="A3" s="5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</row>
    <row r="4" spans="1:6" s="7" customFormat="1" ht="12.75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s="7" customFormat="1" x14ac:dyDescent="0.3">
      <c r="A5" s="49" t="s">
        <v>6</v>
      </c>
      <c r="B5" s="49"/>
      <c r="C5" s="49"/>
      <c r="D5" s="49"/>
      <c r="E5" s="49"/>
      <c r="F5" s="49"/>
    </row>
    <row r="6" spans="1:6" s="7" customFormat="1" x14ac:dyDescent="0.3">
      <c r="A6" s="8" t="s">
        <v>20</v>
      </c>
      <c r="B6" s="9" t="s">
        <v>21</v>
      </c>
      <c r="C6" s="10">
        <f>SUM(C7:C13)</f>
        <v>0</v>
      </c>
      <c r="D6" s="10">
        <f>SUM(D7:D13)</f>
        <v>0</v>
      </c>
      <c r="E6" s="10">
        <f>SUM(E7:E13)</f>
        <v>0</v>
      </c>
      <c r="F6" s="11">
        <f>IFERROR(E6/D6,0)</f>
        <v>0</v>
      </c>
    </row>
    <row r="7" spans="1:6" s="16" customFormat="1" x14ac:dyDescent="0.3">
      <c r="A7" s="12" t="s">
        <v>22</v>
      </c>
      <c r="B7" s="13" t="s">
        <v>23</v>
      </c>
      <c r="C7" s="14"/>
      <c r="D7" s="14"/>
      <c r="E7" s="14"/>
      <c r="F7" s="15">
        <f t="shared" ref="F7:F71" si="0">IFERROR(E7/D7,0)</f>
        <v>0</v>
      </c>
    </row>
    <row r="8" spans="1:6" x14ac:dyDescent="0.3">
      <c r="A8" s="12" t="s">
        <v>24</v>
      </c>
      <c r="B8" s="13" t="s">
        <v>25</v>
      </c>
      <c r="C8" s="14"/>
      <c r="D8" s="14"/>
      <c r="E8" s="14"/>
      <c r="F8" s="15">
        <f t="shared" si="0"/>
        <v>0</v>
      </c>
    </row>
    <row r="9" spans="1:6" x14ac:dyDescent="0.3">
      <c r="A9" s="12" t="s">
        <v>26</v>
      </c>
      <c r="B9" s="13" t="s">
        <v>27</v>
      </c>
      <c r="C9" s="14"/>
      <c r="D9" s="14"/>
      <c r="E9" s="14"/>
      <c r="F9" s="15">
        <f t="shared" si="0"/>
        <v>0</v>
      </c>
    </row>
    <row r="10" spans="1:6" x14ac:dyDescent="0.3">
      <c r="A10" s="12" t="s">
        <v>28</v>
      </c>
      <c r="B10" s="13" t="s">
        <v>29</v>
      </c>
      <c r="C10" s="14"/>
      <c r="D10" s="14"/>
      <c r="E10" s="14"/>
      <c r="F10" s="15">
        <f>IFERROR(E10/D10,0)</f>
        <v>0</v>
      </c>
    </row>
    <row r="11" spans="1:6" x14ac:dyDescent="0.3">
      <c r="A11" s="12" t="s">
        <v>30</v>
      </c>
      <c r="B11" s="13" t="s">
        <v>31</v>
      </c>
      <c r="C11" s="14"/>
      <c r="D11" s="14"/>
      <c r="E11" s="14"/>
      <c r="F11" s="15">
        <f t="shared" si="0"/>
        <v>0</v>
      </c>
    </row>
    <row r="12" spans="1:6" x14ac:dyDescent="0.3">
      <c r="A12" s="12" t="s">
        <v>32</v>
      </c>
      <c r="B12" s="13" t="s">
        <v>33</v>
      </c>
      <c r="C12" s="14"/>
      <c r="D12" s="14"/>
      <c r="E12" s="14"/>
      <c r="F12" s="15">
        <f t="shared" si="0"/>
        <v>0</v>
      </c>
    </row>
    <row r="13" spans="1:6" s="16" customFormat="1" x14ac:dyDescent="0.3">
      <c r="A13" s="12" t="s">
        <v>34</v>
      </c>
      <c r="B13" s="13" t="s">
        <v>35</v>
      </c>
      <c r="C13" s="14"/>
      <c r="D13" s="14"/>
      <c r="E13" s="14"/>
      <c r="F13" s="15">
        <f t="shared" si="0"/>
        <v>0</v>
      </c>
    </row>
    <row r="14" spans="1:6" s="16" customFormat="1" x14ac:dyDescent="0.3">
      <c r="A14" s="8" t="s">
        <v>36</v>
      </c>
      <c r="B14" s="9" t="s">
        <v>37</v>
      </c>
      <c r="C14" s="10">
        <f>SUM(C15:C19)</f>
        <v>0</v>
      </c>
      <c r="D14" s="10">
        <f>SUM(D15:D19)</f>
        <v>0</v>
      </c>
      <c r="E14" s="10">
        <f>SUM(E15:E19)</f>
        <v>0</v>
      </c>
      <c r="F14" s="11">
        <f t="shared" si="0"/>
        <v>0</v>
      </c>
    </row>
    <row r="15" spans="1:6" s="16" customFormat="1" x14ac:dyDescent="0.3">
      <c r="A15" s="12" t="s">
        <v>38</v>
      </c>
      <c r="B15" s="13" t="s">
        <v>39</v>
      </c>
      <c r="C15" s="14"/>
      <c r="D15" s="14"/>
      <c r="E15" s="14"/>
      <c r="F15" s="15">
        <f t="shared" si="0"/>
        <v>0</v>
      </c>
    </row>
    <row r="16" spans="1:6" s="16" customFormat="1" x14ac:dyDescent="0.3">
      <c r="A16" s="12" t="s">
        <v>40</v>
      </c>
      <c r="B16" s="13" t="s">
        <v>41</v>
      </c>
      <c r="C16" s="14"/>
      <c r="D16" s="14"/>
      <c r="E16" s="14"/>
      <c r="F16" s="15">
        <f t="shared" si="0"/>
        <v>0</v>
      </c>
    </row>
    <row r="17" spans="1:6" s="16" customFormat="1" x14ac:dyDescent="0.3">
      <c r="A17" s="12" t="s">
        <v>42</v>
      </c>
      <c r="B17" s="13" t="s">
        <v>43</v>
      </c>
      <c r="C17" s="14"/>
      <c r="D17" s="14"/>
      <c r="E17" s="14"/>
      <c r="F17" s="15">
        <f t="shared" si="0"/>
        <v>0</v>
      </c>
    </row>
    <row r="18" spans="1:6" s="16" customFormat="1" x14ac:dyDescent="0.3">
      <c r="A18" s="12" t="s">
        <v>44</v>
      </c>
      <c r="B18" s="13" t="s">
        <v>45</v>
      </c>
      <c r="C18" s="14"/>
      <c r="D18" s="14"/>
      <c r="E18" s="14"/>
      <c r="F18" s="15">
        <f t="shared" si="0"/>
        <v>0</v>
      </c>
    </row>
    <row r="19" spans="1:6" s="16" customFormat="1" x14ac:dyDescent="0.3">
      <c r="A19" s="12" t="s">
        <v>46</v>
      </c>
      <c r="B19" s="13" t="s">
        <v>47</v>
      </c>
      <c r="C19" s="14"/>
      <c r="D19" s="14"/>
      <c r="E19" s="14"/>
      <c r="F19" s="15">
        <f t="shared" si="0"/>
        <v>0</v>
      </c>
    </row>
    <row r="20" spans="1:6" x14ac:dyDescent="0.3">
      <c r="A20" s="12" t="s">
        <v>48</v>
      </c>
      <c r="B20" s="13" t="s">
        <v>49</v>
      </c>
      <c r="C20" s="14"/>
      <c r="D20" s="14"/>
      <c r="E20" s="14"/>
      <c r="F20" s="15">
        <f t="shared" si="0"/>
        <v>0</v>
      </c>
    </row>
    <row r="21" spans="1:6" x14ac:dyDescent="0.3">
      <c r="A21" s="8" t="s">
        <v>50</v>
      </c>
      <c r="B21" s="9" t="s">
        <v>51</v>
      </c>
      <c r="C21" s="10">
        <f>SUM(C22:C26)</f>
        <v>0</v>
      </c>
      <c r="D21" s="10">
        <f>SUM(D22:D26)</f>
        <v>0</v>
      </c>
      <c r="E21" s="10">
        <f>SUM(E22:E26)</f>
        <v>0</v>
      </c>
      <c r="F21" s="11">
        <f t="shared" si="0"/>
        <v>0</v>
      </c>
    </row>
    <row r="22" spans="1:6" x14ac:dyDescent="0.3">
      <c r="A22" s="12" t="s">
        <v>52</v>
      </c>
      <c r="B22" s="13" t="s">
        <v>53</v>
      </c>
      <c r="C22" s="14"/>
      <c r="D22" s="14"/>
      <c r="E22" s="14"/>
      <c r="F22" s="15">
        <f t="shared" si="0"/>
        <v>0</v>
      </c>
    </row>
    <row r="23" spans="1:6" s="16" customFormat="1" ht="26.4" x14ac:dyDescent="0.3">
      <c r="A23" s="12" t="s">
        <v>54</v>
      </c>
      <c r="B23" s="13" t="s">
        <v>55</v>
      </c>
      <c r="C23" s="14"/>
      <c r="D23" s="14"/>
      <c r="E23" s="14"/>
      <c r="F23" s="15">
        <f t="shared" si="0"/>
        <v>0</v>
      </c>
    </row>
    <row r="24" spans="1:6" ht="26.4" x14ac:dyDescent="0.3">
      <c r="A24" s="12" t="s">
        <v>56</v>
      </c>
      <c r="B24" s="13" t="s">
        <v>57</v>
      </c>
      <c r="C24" s="14"/>
      <c r="D24" s="14"/>
      <c r="E24" s="14"/>
      <c r="F24" s="15">
        <f t="shared" si="0"/>
        <v>0</v>
      </c>
    </row>
    <row r="25" spans="1:6" ht="26.4" x14ac:dyDescent="0.3">
      <c r="A25" s="12" t="s">
        <v>58</v>
      </c>
      <c r="B25" s="13" t="s">
        <v>59</v>
      </c>
      <c r="C25" s="14"/>
      <c r="D25" s="14"/>
      <c r="E25" s="14"/>
      <c r="F25" s="15">
        <f t="shared" si="0"/>
        <v>0</v>
      </c>
    </row>
    <row r="26" spans="1:6" x14ac:dyDescent="0.3">
      <c r="A26" s="12" t="s">
        <v>60</v>
      </c>
      <c r="B26" s="13" t="s">
        <v>61</v>
      </c>
      <c r="C26" s="14"/>
      <c r="D26" s="14"/>
      <c r="E26" s="14"/>
      <c r="F26" s="15">
        <f t="shared" si="0"/>
        <v>0</v>
      </c>
    </row>
    <row r="27" spans="1:6" x14ac:dyDescent="0.3">
      <c r="A27" s="12" t="s">
        <v>62</v>
      </c>
      <c r="B27" s="13" t="s">
        <v>63</v>
      </c>
      <c r="C27" s="14"/>
      <c r="D27" s="14"/>
      <c r="E27" s="14"/>
      <c r="F27" s="15">
        <f t="shared" si="0"/>
        <v>0</v>
      </c>
    </row>
    <row r="28" spans="1:6" x14ac:dyDescent="0.3">
      <c r="A28" s="8" t="s">
        <v>64</v>
      </c>
      <c r="B28" s="9" t="s">
        <v>65</v>
      </c>
      <c r="C28" s="10">
        <f>C29+C35</f>
        <v>0</v>
      </c>
      <c r="D28" s="10">
        <f t="shared" ref="D28:E28" si="1">D29+D35</f>
        <v>0</v>
      </c>
      <c r="E28" s="10">
        <f t="shared" si="1"/>
        <v>0</v>
      </c>
      <c r="F28" s="11">
        <f t="shared" si="0"/>
        <v>0</v>
      </c>
    </row>
    <row r="29" spans="1:6" x14ac:dyDescent="0.3">
      <c r="A29" s="12" t="s">
        <v>66</v>
      </c>
      <c r="B29" s="13" t="s">
        <v>67</v>
      </c>
      <c r="C29" s="14"/>
      <c r="D29" s="14"/>
      <c r="E29" s="14"/>
      <c r="F29" s="15">
        <f t="shared" si="0"/>
        <v>0</v>
      </c>
    </row>
    <row r="30" spans="1:6" x14ac:dyDescent="0.3">
      <c r="A30" s="12" t="s">
        <v>68</v>
      </c>
      <c r="B30" s="13" t="s">
        <v>69</v>
      </c>
      <c r="C30" s="14"/>
      <c r="D30" s="14"/>
      <c r="E30" s="14"/>
      <c r="F30" s="15">
        <f t="shared" si="0"/>
        <v>0</v>
      </c>
    </row>
    <row r="31" spans="1:6" x14ac:dyDescent="0.3">
      <c r="A31" s="12" t="s">
        <v>70</v>
      </c>
      <c r="B31" s="13" t="s">
        <v>71</v>
      </c>
      <c r="C31" s="14"/>
      <c r="D31" s="14"/>
      <c r="E31" s="14"/>
      <c r="F31" s="15">
        <f t="shared" si="0"/>
        <v>0</v>
      </c>
    </row>
    <row r="32" spans="1:6" x14ac:dyDescent="0.3">
      <c r="A32" s="12" t="s">
        <v>72</v>
      </c>
      <c r="B32" s="13" t="s">
        <v>73</v>
      </c>
      <c r="C32" s="14"/>
      <c r="D32" s="14"/>
      <c r="E32" s="14"/>
      <c r="F32" s="15">
        <f t="shared" si="0"/>
        <v>0</v>
      </c>
    </row>
    <row r="33" spans="1:6" x14ac:dyDescent="0.3">
      <c r="A33" s="12" t="s">
        <v>74</v>
      </c>
      <c r="B33" s="13" t="s">
        <v>75</v>
      </c>
      <c r="C33" s="14"/>
      <c r="D33" s="14"/>
      <c r="E33" s="14"/>
      <c r="F33" s="15">
        <f t="shared" si="0"/>
        <v>0</v>
      </c>
    </row>
    <row r="34" spans="1:6" x14ac:dyDescent="0.3">
      <c r="A34" s="12" t="s">
        <v>76</v>
      </c>
      <c r="B34" s="13" t="s">
        <v>77</v>
      </c>
      <c r="C34" s="14"/>
      <c r="D34" s="14"/>
      <c r="E34" s="14"/>
      <c r="F34" s="15">
        <f t="shared" si="0"/>
        <v>0</v>
      </c>
    </row>
    <row r="35" spans="1:6" x14ac:dyDescent="0.3">
      <c r="A35" s="12" t="s">
        <v>78</v>
      </c>
      <c r="B35" s="13" t="s">
        <v>79</v>
      </c>
      <c r="C35" s="14"/>
      <c r="D35" s="14"/>
      <c r="E35" s="14"/>
      <c r="F35" s="15">
        <f t="shared" si="0"/>
        <v>0</v>
      </c>
    </row>
    <row r="36" spans="1:6" x14ac:dyDescent="0.3">
      <c r="A36" s="8" t="s">
        <v>80</v>
      </c>
      <c r="B36" s="9" t="s">
        <v>81</v>
      </c>
      <c r="C36" s="10">
        <f>SUM(C37:C49)</f>
        <v>0</v>
      </c>
      <c r="D36" s="10">
        <f>SUM(D37:D49)</f>
        <v>156223</v>
      </c>
      <c r="E36" s="10">
        <f>SUM(E37:E49)</f>
        <v>156223</v>
      </c>
      <c r="F36" s="11">
        <f t="shared" si="0"/>
        <v>1</v>
      </c>
    </row>
    <row r="37" spans="1:6" x14ac:dyDescent="0.3">
      <c r="A37" s="12" t="s">
        <v>82</v>
      </c>
      <c r="B37" s="13" t="s">
        <v>83</v>
      </c>
      <c r="C37" s="14"/>
      <c r="D37" s="14"/>
      <c r="E37" s="14"/>
      <c r="F37" s="15">
        <f t="shared" si="0"/>
        <v>0</v>
      </c>
    </row>
    <row r="38" spans="1:6" x14ac:dyDescent="0.3">
      <c r="A38" s="12" t="s">
        <v>84</v>
      </c>
      <c r="B38" s="13" t="s">
        <v>85</v>
      </c>
      <c r="C38" s="14"/>
      <c r="D38" s="14"/>
      <c r="E38" s="14"/>
      <c r="F38" s="15">
        <f t="shared" si="0"/>
        <v>0</v>
      </c>
    </row>
    <row r="39" spans="1:6" x14ac:dyDescent="0.3">
      <c r="A39" s="12" t="s">
        <v>86</v>
      </c>
      <c r="B39" s="13" t="s">
        <v>87</v>
      </c>
      <c r="C39" s="14"/>
      <c r="D39" s="14"/>
      <c r="E39" s="14"/>
      <c r="F39" s="15">
        <f t="shared" si="0"/>
        <v>0</v>
      </c>
    </row>
    <row r="40" spans="1:6" x14ac:dyDescent="0.3">
      <c r="A40" s="12" t="s">
        <v>88</v>
      </c>
      <c r="B40" s="13" t="s">
        <v>89</v>
      </c>
      <c r="C40" s="14"/>
      <c r="D40" s="14"/>
      <c r="E40" s="14"/>
      <c r="F40" s="15">
        <f t="shared" si="0"/>
        <v>0</v>
      </c>
    </row>
    <row r="41" spans="1:6" x14ac:dyDescent="0.3">
      <c r="A41" s="12" t="s">
        <v>90</v>
      </c>
      <c r="B41" s="13" t="s">
        <v>91</v>
      </c>
      <c r="C41" s="14"/>
      <c r="D41" s="14"/>
      <c r="E41" s="14"/>
      <c r="F41" s="15">
        <f t="shared" si="0"/>
        <v>0</v>
      </c>
    </row>
    <row r="42" spans="1:6" x14ac:dyDescent="0.3">
      <c r="A42" s="12" t="s">
        <v>92</v>
      </c>
      <c r="B42" s="13" t="s">
        <v>93</v>
      </c>
      <c r="C42" s="14"/>
      <c r="D42" s="14"/>
      <c r="E42" s="14"/>
      <c r="F42" s="15">
        <f t="shared" si="0"/>
        <v>0</v>
      </c>
    </row>
    <row r="43" spans="1:6" x14ac:dyDescent="0.3">
      <c r="A43" s="12" t="s">
        <v>94</v>
      </c>
      <c r="B43" s="13" t="s">
        <v>95</v>
      </c>
      <c r="C43" s="14"/>
      <c r="D43" s="14"/>
      <c r="E43" s="14"/>
      <c r="F43" s="15">
        <f t="shared" si="0"/>
        <v>0</v>
      </c>
    </row>
    <row r="44" spans="1:6" x14ac:dyDescent="0.3">
      <c r="A44" s="12" t="s">
        <v>96</v>
      </c>
      <c r="B44" s="13" t="s">
        <v>97</v>
      </c>
      <c r="C44" s="14"/>
      <c r="D44" s="14"/>
      <c r="E44" s="14"/>
      <c r="F44" s="15">
        <f t="shared" si="0"/>
        <v>0</v>
      </c>
    </row>
    <row r="45" spans="1:6" x14ac:dyDescent="0.3">
      <c r="A45" s="12" t="s">
        <v>98</v>
      </c>
      <c r="B45" s="13" t="s">
        <v>99</v>
      </c>
      <c r="C45" s="14"/>
      <c r="D45" s="14"/>
      <c r="E45" s="14"/>
      <c r="F45" s="15">
        <f t="shared" si="0"/>
        <v>0</v>
      </c>
    </row>
    <row r="46" spans="1:6" x14ac:dyDescent="0.3">
      <c r="A46" s="12" t="s">
        <v>100</v>
      </c>
      <c r="B46" s="13" t="s">
        <v>101</v>
      </c>
      <c r="C46" s="14"/>
      <c r="D46" s="14"/>
      <c r="E46" s="14"/>
      <c r="F46" s="15">
        <f t="shared" si="0"/>
        <v>0</v>
      </c>
    </row>
    <row r="47" spans="1:6" x14ac:dyDescent="0.3">
      <c r="A47" s="12" t="s">
        <v>102</v>
      </c>
      <c r="B47" s="13" t="s">
        <v>103</v>
      </c>
      <c r="C47" s="14"/>
      <c r="D47" s="14"/>
      <c r="E47" s="14"/>
      <c r="F47" s="15">
        <f t="shared" si="0"/>
        <v>0</v>
      </c>
    </row>
    <row r="48" spans="1:6" x14ac:dyDescent="0.3">
      <c r="A48" s="12" t="s">
        <v>104</v>
      </c>
      <c r="B48" s="13" t="s">
        <v>105</v>
      </c>
      <c r="C48" s="14"/>
      <c r="D48" s="14"/>
      <c r="E48" s="14"/>
      <c r="F48" s="15">
        <f t="shared" si="0"/>
        <v>0</v>
      </c>
    </row>
    <row r="49" spans="1:6" s="16" customFormat="1" x14ac:dyDescent="0.3">
      <c r="A49" s="12" t="s">
        <v>106</v>
      </c>
      <c r="B49" s="13" t="s">
        <v>107</v>
      </c>
      <c r="C49" s="14">
        <v>0</v>
      </c>
      <c r="D49" s="14">
        <v>156223</v>
      </c>
      <c r="E49" s="14">
        <v>156223</v>
      </c>
      <c r="F49" s="15">
        <f t="shared" si="0"/>
        <v>1</v>
      </c>
    </row>
    <row r="50" spans="1:6" x14ac:dyDescent="0.3">
      <c r="A50" s="8" t="s">
        <v>108</v>
      </c>
      <c r="B50" s="9" t="s">
        <v>109</v>
      </c>
      <c r="C50" s="10">
        <f>SUM(C51:C55)</f>
        <v>0</v>
      </c>
      <c r="D50" s="10">
        <f>SUM(D51:D55)</f>
        <v>0</v>
      </c>
      <c r="E50" s="10">
        <f>SUM(E51:E55)</f>
        <v>0</v>
      </c>
      <c r="F50" s="11">
        <f t="shared" si="0"/>
        <v>0</v>
      </c>
    </row>
    <row r="51" spans="1:6" x14ac:dyDescent="0.3">
      <c r="A51" s="12" t="s">
        <v>110</v>
      </c>
      <c r="B51" s="13" t="s">
        <v>111</v>
      </c>
      <c r="C51" s="14"/>
      <c r="D51" s="14"/>
      <c r="E51" s="14"/>
      <c r="F51" s="15">
        <f t="shared" si="0"/>
        <v>0</v>
      </c>
    </row>
    <row r="52" spans="1:6" x14ac:dyDescent="0.3">
      <c r="A52" s="12" t="s">
        <v>112</v>
      </c>
      <c r="B52" s="13" t="s">
        <v>113</v>
      </c>
      <c r="C52" s="14"/>
      <c r="D52" s="14"/>
      <c r="E52" s="14"/>
      <c r="F52" s="15">
        <f t="shared" si="0"/>
        <v>0</v>
      </c>
    </row>
    <row r="53" spans="1:6" x14ac:dyDescent="0.3">
      <c r="A53" s="12" t="s">
        <v>114</v>
      </c>
      <c r="B53" s="13" t="s">
        <v>115</v>
      </c>
      <c r="C53" s="14"/>
      <c r="D53" s="14"/>
      <c r="E53" s="14"/>
      <c r="F53" s="15">
        <f t="shared" si="0"/>
        <v>0</v>
      </c>
    </row>
    <row r="54" spans="1:6" x14ac:dyDescent="0.3">
      <c r="A54" s="12" t="s">
        <v>116</v>
      </c>
      <c r="B54" s="13" t="s">
        <v>117</v>
      </c>
      <c r="C54" s="14"/>
      <c r="D54" s="14"/>
      <c r="E54" s="14"/>
      <c r="F54" s="15">
        <f t="shared" si="0"/>
        <v>0</v>
      </c>
    </row>
    <row r="55" spans="1:6" x14ac:dyDescent="0.3">
      <c r="A55" s="12" t="s">
        <v>118</v>
      </c>
      <c r="B55" s="13" t="s">
        <v>119</v>
      </c>
      <c r="C55" s="14"/>
      <c r="D55" s="14"/>
      <c r="E55" s="14"/>
      <c r="F55" s="15">
        <f t="shared" si="0"/>
        <v>0</v>
      </c>
    </row>
    <row r="56" spans="1:6" x14ac:dyDescent="0.3">
      <c r="A56" s="8" t="s">
        <v>120</v>
      </c>
      <c r="B56" s="9" t="s">
        <v>121</v>
      </c>
      <c r="C56" s="10">
        <f>SUM(C57:C61)</f>
        <v>0</v>
      </c>
      <c r="D56" s="10">
        <f t="shared" ref="D56:E56" si="2">SUM(D57:D61)</f>
        <v>0</v>
      </c>
      <c r="E56" s="10">
        <f t="shared" si="2"/>
        <v>0</v>
      </c>
      <c r="F56" s="11">
        <f t="shared" si="0"/>
        <v>0</v>
      </c>
    </row>
    <row r="57" spans="1:6" s="16" customFormat="1" x14ac:dyDescent="0.3">
      <c r="A57" s="12" t="s">
        <v>122</v>
      </c>
      <c r="B57" s="13" t="s">
        <v>123</v>
      </c>
      <c r="C57" s="14"/>
      <c r="D57" s="14"/>
      <c r="E57" s="14"/>
      <c r="F57" s="15">
        <f t="shared" si="0"/>
        <v>0</v>
      </c>
    </row>
    <row r="58" spans="1:6" s="16" customFormat="1" x14ac:dyDescent="0.3">
      <c r="A58" s="12" t="s">
        <v>124</v>
      </c>
      <c r="B58" s="13" t="s">
        <v>125</v>
      </c>
      <c r="C58" s="14"/>
      <c r="D58" s="14"/>
      <c r="E58" s="14"/>
      <c r="F58" s="15">
        <f t="shared" si="0"/>
        <v>0</v>
      </c>
    </row>
    <row r="59" spans="1:6" s="16" customFormat="1" x14ac:dyDescent="0.3">
      <c r="A59" s="12" t="s">
        <v>126</v>
      </c>
      <c r="B59" s="13" t="s">
        <v>127</v>
      </c>
      <c r="C59" s="14"/>
      <c r="D59" s="14"/>
      <c r="E59" s="14"/>
      <c r="F59" s="15">
        <f t="shared" si="0"/>
        <v>0</v>
      </c>
    </row>
    <row r="60" spans="1:6" s="16" customFormat="1" x14ac:dyDescent="0.3">
      <c r="A60" s="12" t="s">
        <v>128</v>
      </c>
      <c r="B60" s="13" t="s">
        <v>129</v>
      </c>
      <c r="C60" s="14"/>
      <c r="D60" s="14"/>
      <c r="E60" s="14"/>
      <c r="F60" s="15">
        <f t="shared" si="0"/>
        <v>0</v>
      </c>
    </row>
    <row r="61" spans="1:6" s="16" customFormat="1" x14ac:dyDescent="0.3">
      <c r="A61" s="12" t="s">
        <v>130</v>
      </c>
      <c r="B61" s="13" t="s">
        <v>131</v>
      </c>
      <c r="C61" s="14"/>
      <c r="D61" s="14"/>
      <c r="E61" s="14"/>
      <c r="F61" s="15">
        <f t="shared" si="0"/>
        <v>0</v>
      </c>
    </row>
    <row r="62" spans="1:6" x14ac:dyDescent="0.3">
      <c r="A62" s="8" t="s">
        <v>132</v>
      </c>
      <c r="B62" s="9" t="s">
        <v>133</v>
      </c>
      <c r="C62" s="10">
        <f>SUM(C63:C67)</f>
        <v>0</v>
      </c>
      <c r="D62" s="10">
        <f t="shared" ref="D62:E62" si="3">SUM(D63:D67)</f>
        <v>0</v>
      </c>
      <c r="E62" s="10">
        <f t="shared" si="3"/>
        <v>0</v>
      </c>
      <c r="F62" s="11">
        <f t="shared" si="0"/>
        <v>0</v>
      </c>
    </row>
    <row r="63" spans="1:6" ht="26.4" x14ac:dyDescent="0.3">
      <c r="A63" s="12" t="s">
        <v>134</v>
      </c>
      <c r="B63" s="13" t="s">
        <v>135</v>
      </c>
      <c r="C63" s="14"/>
      <c r="D63" s="14"/>
      <c r="E63" s="14"/>
      <c r="F63" s="15">
        <f t="shared" si="0"/>
        <v>0</v>
      </c>
    </row>
    <row r="64" spans="1:6" x14ac:dyDescent="0.3">
      <c r="A64" s="12" t="s">
        <v>136</v>
      </c>
      <c r="B64" s="13" t="s">
        <v>137</v>
      </c>
      <c r="C64" s="14"/>
      <c r="D64" s="14"/>
      <c r="E64" s="14"/>
      <c r="F64" s="15">
        <f t="shared" si="0"/>
        <v>0</v>
      </c>
    </row>
    <row r="65" spans="1:10" x14ac:dyDescent="0.3">
      <c r="A65" s="12" t="s">
        <v>138</v>
      </c>
      <c r="B65" s="13" t="s">
        <v>139</v>
      </c>
      <c r="C65" s="14"/>
      <c r="D65" s="14"/>
      <c r="E65" s="14"/>
      <c r="F65" s="15">
        <f t="shared" si="0"/>
        <v>0</v>
      </c>
    </row>
    <row r="66" spans="1:10" ht="26.4" x14ac:dyDescent="0.3">
      <c r="A66" s="12" t="s">
        <v>140</v>
      </c>
      <c r="B66" s="13" t="s">
        <v>141</v>
      </c>
      <c r="C66" s="14"/>
      <c r="D66" s="14"/>
      <c r="E66" s="14"/>
      <c r="F66" s="15">
        <f t="shared" si="0"/>
        <v>0</v>
      </c>
    </row>
    <row r="67" spans="1:10" x14ac:dyDescent="0.3">
      <c r="A67" s="12" t="s">
        <v>142</v>
      </c>
      <c r="B67" s="13" t="s">
        <v>143</v>
      </c>
      <c r="C67" s="14"/>
      <c r="D67" s="14"/>
      <c r="E67" s="14"/>
      <c r="F67" s="15">
        <f t="shared" si="0"/>
        <v>0</v>
      </c>
    </row>
    <row r="68" spans="1:10" x14ac:dyDescent="0.3">
      <c r="A68" s="17" t="s">
        <v>144</v>
      </c>
      <c r="B68" s="18" t="s">
        <v>145</v>
      </c>
      <c r="C68" s="19">
        <f>+C6+C14+C21+C28+C36+C50+C56+C62</f>
        <v>0</v>
      </c>
      <c r="D68" s="19">
        <f>+D6+D14+D21+D28+D36+D50+D56+D62</f>
        <v>156223</v>
      </c>
      <c r="E68" s="19">
        <f>+E6+E14+E21+E28+E36+E50+E56+E62</f>
        <v>156223</v>
      </c>
      <c r="F68" s="20">
        <f t="shared" si="0"/>
        <v>1</v>
      </c>
    </row>
    <row r="69" spans="1:10" x14ac:dyDescent="0.3">
      <c r="A69" s="8" t="s">
        <v>146</v>
      </c>
      <c r="B69" s="9" t="s">
        <v>147</v>
      </c>
      <c r="C69" s="10">
        <f>SUM(C70:C72)</f>
        <v>0</v>
      </c>
      <c r="D69" s="10">
        <f>SUM(D70:D72)</f>
        <v>0</v>
      </c>
      <c r="E69" s="10">
        <f>SUM(E70:E72)</f>
        <v>0</v>
      </c>
      <c r="F69" s="11">
        <f t="shared" si="0"/>
        <v>0</v>
      </c>
      <c r="J69" s="21"/>
    </row>
    <row r="70" spans="1:10" x14ac:dyDescent="0.3">
      <c r="A70" s="12" t="s">
        <v>148</v>
      </c>
      <c r="B70" s="13" t="s">
        <v>149</v>
      </c>
      <c r="C70" s="14"/>
      <c r="D70" s="14"/>
      <c r="E70" s="14"/>
      <c r="F70" s="15">
        <f t="shared" si="0"/>
        <v>0</v>
      </c>
    </row>
    <row r="71" spans="1:10" x14ac:dyDescent="0.3">
      <c r="A71" s="12" t="s">
        <v>150</v>
      </c>
      <c r="B71" s="13" t="s">
        <v>151</v>
      </c>
      <c r="C71" s="14"/>
      <c r="D71" s="14"/>
      <c r="E71" s="14"/>
      <c r="F71" s="15">
        <f t="shared" si="0"/>
        <v>0</v>
      </c>
    </row>
    <row r="72" spans="1:10" x14ac:dyDescent="0.3">
      <c r="A72" s="12" t="s">
        <v>152</v>
      </c>
      <c r="B72" s="13" t="s">
        <v>153</v>
      </c>
      <c r="C72" s="14"/>
      <c r="D72" s="14"/>
      <c r="E72" s="14"/>
      <c r="F72" s="15">
        <f t="shared" ref="F72:F94" si="4">IFERROR(E72/D72,0)</f>
        <v>0</v>
      </c>
    </row>
    <row r="73" spans="1:10" x14ac:dyDescent="0.3">
      <c r="A73" s="8" t="s">
        <v>154</v>
      </c>
      <c r="B73" s="9" t="s">
        <v>155</v>
      </c>
      <c r="C73" s="10">
        <f>SUM(C74:C77)</f>
        <v>0</v>
      </c>
      <c r="D73" s="10">
        <f>SUM(D74:D77)</f>
        <v>0</v>
      </c>
      <c r="E73" s="10">
        <f>SUM(E74:E77)</f>
        <v>0</v>
      </c>
      <c r="F73" s="11">
        <f t="shared" si="4"/>
        <v>0</v>
      </c>
    </row>
    <row r="74" spans="1:10" x14ac:dyDescent="0.3">
      <c r="A74" s="12" t="s">
        <v>156</v>
      </c>
      <c r="B74" s="13" t="s">
        <v>157</v>
      </c>
      <c r="C74" s="14"/>
      <c r="D74" s="14"/>
      <c r="E74" s="14"/>
      <c r="F74" s="15">
        <f t="shared" si="4"/>
        <v>0</v>
      </c>
    </row>
    <row r="75" spans="1:10" x14ac:dyDescent="0.3">
      <c r="A75" s="12" t="s">
        <v>158</v>
      </c>
      <c r="B75" s="13" t="s">
        <v>159</v>
      </c>
      <c r="C75" s="14"/>
      <c r="D75" s="14"/>
      <c r="E75" s="14"/>
      <c r="F75" s="15">
        <f t="shared" si="4"/>
        <v>0</v>
      </c>
    </row>
    <row r="76" spans="1:10" x14ac:dyDescent="0.3">
      <c r="A76" s="12" t="s">
        <v>160</v>
      </c>
      <c r="B76" s="13" t="s">
        <v>161</v>
      </c>
      <c r="C76" s="14"/>
      <c r="D76" s="14"/>
      <c r="E76" s="14"/>
      <c r="F76" s="15">
        <f t="shared" si="4"/>
        <v>0</v>
      </c>
    </row>
    <row r="77" spans="1:10" x14ac:dyDescent="0.3">
      <c r="A77" s="12" t="s">
        <v>162</v>
      </c>
      <c r="B77" s="13" t="s">
        <v>163</v>
      </c>
      <c r="C77" s="14"/>
      <c r="D77" s="14"/>
      <c r="E77" s="14"/>
      <c r="F77" s="15">
        <f t="shared" si="4"/>
        <v>0</v>
      </c>
    </row>
    <row r="78" spans="1:10" x14ac:dyDescent="0.3">
      <c r="A78" s="8" t="s">
        <v>164</v>
      </c>
      <c r="B78" s="9" t="s">
        <v>165</v>
      </c>
      <c r="C78" s="10">
        <f>SUM(C79:C80)</f>
        <v>0</v>
      </c>
      <c r="D78" s="10">
        <f>SUM(D79:D80)</f>
        <v>2651287</v>
      </c>
      <c r="E78" s="10">
        <f>SUM(E79:E80)</f>
        <v>2651287</v>
      </c>
      <c r="F78" s="11">
        <f t="shared" si="4"/>
        <v>1</v>
      </c>
    </row>
    <row r="79" spans="1:10" x14ac:dyDescent="0.3">
      <c r="A79" s="12" t="s">
        <v>166</v>
      </c>
      <c r="B79" s="13" t="s">
        <v>167</v>
      </c>
      <c r="C79" s="14">
        <v>0</v>
      </c>
      <c r="D79" s="14">
        <v>2651287</v>
      </c>
      <c r="E79" s="14">
        <v>2651287</v>
      </c>
      <c r="F79" s="15">
        <f t="shared" si="4"/>
        <v>1</v>
      </c>
    </row>
    <row r="80" spans="1:10" x14ac:dyDescent="0.3">
      <c r="A80" s="12" t="s">
        <v>168</v>
      </c>
      <c r="B80" s="13" t="s">
        <v>169</v>
      </c>
      <c r="C80" s="14"/>
      <c r="D80" s="14"/>
      <c r="E80" s="14"/>
      <c r="F80" s="15">
        <f t="shared" si="4"/>
        <v>0</v>
      </c>
    </row>
    <row r="81" spans="1:6" x14ac:dyDescent="0.3">
      <c r="A81" s="8" t="s">
        <v>170</v>
      </c>
      <c r="B81" s="9" t="s">
        <v>171</v>
      </c>
      <c r="C81" s="10">
        <f>SUM(C82:C84)</f>
        <v>179861263</v>
      </c>
      <c r="D81" s="10">
        <f>SUM(D82:D84)</f>
        <v>172292976</v>
      </c>
      <c r="E81" s="10">
        <f>SUM(E82:E84)</f>
        <v>172022732</v>
      </c>
      <c r="F81" s="11">
        <f t="shared" si="4"/>
        <v>0.99843148568053064</v>
      </c>
    </row>
    <row r="82" spans="1:6" x14ac:dyDescent="0.3">
      <c r="A82" s="12" t="s">
        <v>172</v>
      </c>
      <c r="B82" s="13" t="s">
        <v>173</v>
      </c>
      <c r="C82" s="14"/>
      <c r="D82" s="14"/>
      <c r="E82" s="14"/>
      <c r="F82" s="15">
        <f t="shared" si="4"/>
        <v>0</v>
      </c>
    </row>
    <row r="83" spans="1:6" x14ac:dyDescent="0.3">
      <c r="A83" s="12" t="s">
        <v>174</v>
      </c>
      <c r="B83" s="13" t="s">
        <v>175</v>
      </c>
      <c r="C83" s="14"/>
      <c r="D83" s="14"/>
      <c r="E83" s="14"/>
      <c r="F83" s="15">
        <f t="shared" si="4"/>
        <v>0</v>
      </c>
    </row>
    <row r="84" spans="1:6" x14ac:dyDescent="0.3">
      <c r="A84" s="12" t="s">
        <v>176</v>
      </c>
      <c r="B84" s="13" t="s">
        <v>314</v>
      </c>
      <c r="C84" s="14">
        <v>179861263</v>
      </c>
      <c r="D84" s="14">
        <v>172292976</v>
      </c>
      <c r="E84" s="14">
        <v>172022732</v>
      </c>
      <c r="F84" s="15">
        <f t="shared" si="4"/>
        <v>0.99843148568053064</v>
      </c>
    </row>
    <row r="85" spans="1:6" x14ac:dyDescent="0.3">
      <c r="A85" s="8" t="s">
        <v>178</v>
      </c>
      <c r="B85" s="9" t="s">
        <v>179</v>
      </c>
      <c r="C85" s="10">
        <f>SUM(C86:C90)</f>
        <v>0</v>
      </c>
      <c r="D85" s="10">
        <f>SUM(D86:D90)</f>
        <v>0</v>
      </c>
      <c r="E85" s="10">
        <f>SUM(E86:E90)</f>
        <v>0</v>
      </c>
      <c r="F85" s="11">
        <f t="shared" si="4"/>
        <v>0</v>
      </c>
    </row>
    <row r="86" spans="1:6" x14ac:dyDescent="0.3">
      <c r="A86" s="22" t="s">
        <v>180</v>
      </c>
      <c r="B86" s="13" t="s">
        <v>181</v>
      </c>
      <c r="C86" s="14">
        <v>0</v>
      </c>
      <c r="D86" s="14">
        <v>0</v>
      </c>
      <c r="E86" s="14">
        <v>0</v>
      </c>
      <c r="F86" s="15">
        <f t="shared" si="4"/>
        <v>0</v>
      </c>
    </row>
    <row r="87" spans="1:6" x14ac:dyDescent="0.3">
      <c r="A87" s="22" t="s">
        <v>182</v>
      </c>
      <c r="B87" s="13" t="s">
        <v>183</v>
      </c>
      <c r="C87" s="14">
        <v>0</v>
      </c>
      <c r="D87" s="14">
        <v>0</v>
      </c>
      <c r="E87" s="14">
        <v>0</v>
      </c>
      <c r="F87" s="15">
        <f t="shared" si="4"/>
        <v>0</v>
      </c>
    </row>
    <row r="88" spans="1:6" x14ac:dyDescent="0.3">
      <c r="A88" s="22" t="s">
        <v>184</v>
      </c>
      <c r="B88" s="13" t="s">
        <v>185</v>
      </c>
      <c r="C88" s="14">
        <v>0</v>
      </c>
      <c r="D88" s="14">
        <v>0</v>
      </c>
      <c r="E88" s="14">
        <v>0</v>
      </c>
      <c r="F88" s="15">
        <f t="shared" si="4"/>
        <v>0</v>
      </c>
    </row>
    <row r="89" spans="1:6" x14ac:dyDescent="0.3">
      <c r="A89" s="22" t="s">
        <v>186</v>
      </c>
      <c r="B89" s="13" t="s">
        <v>187</v>
      </c>
      <c r="C89" s="14">
        <v>0</v>
      </c>
      <c r="D89" s="14">
        <v>0</v>
      </c>
      <c r="E89" s="14">
        <v>0</v>
      </c>
      <c r="F89" s="15">
        <f t="shared" si="4"/>
        <v>0</v>
      </c>
    </row>
    <row r="90" spans="1:6" s="23" customFormat="1" x14ac:dyDescent="0.3">
      <c r="A90" s="22" t="s">
        <v>188</v>
      </c>
      <c r="B90" s="13" t="s">
        <v>189</v>
      </c>
      <c r="C90" s="14">
        <v>0</v>
      </c>
      <c r="D90" s="14">
        <v>0</v>
      </c>
      <c r="E90" s="14">
        <v>0</v>
      </c>
      <c r="F90" s="15">
        <f t="shared" si="4"/>
        <v>0</v>
      </c>
    </row>
    <row r="91" spans="1:6" x14ac:dyDescent="0.3">
      <c r="A91" s="8" t="s">
        <v>190</v>
      </c>
      <c r="B91" s="9" t="s">
        <v>191</v>
      </c>
      <c r="C91" s="10">
        <v>0</v>
      </c>
      <c r="D91" s="10">
        <v>0</v>
      </c>
      <c r="E91" s="10">
        <v>0</v>
      </c>
      <c r="F91" s="11">
        <f t="shared" si="4"/>
        <v>0</v>
      </c>
    </row>
    <row r="92" spans="1:6" x14ac:dyDescent="0.3">
      <c r="A92" s="8" t="s">
        <v>192</v>
      </c>
      <c r="B92" s="9" t="s">
        <v>193</v>
      </c>
      <c r="C92" s="10">
        <v>0</v>
      </c>
      <c r="D92" s="10">
        <v>0</v>
      </c>
      <c r="E92" s="10">
        <v>0</v>
      </c>
      <c r="F92" s="11">
        <f t="shared" si="4"/>
        <v>0</v>
      </c>
    </row>
    <row r="93" spans="1:6" x14ac:dyDescent="0.3">
      <c r="A93" s="17" t="s">
        <v>194</v>
      </c>
      <c r="B93" s="18" t="s">
        <v>195</v>
      </c>
      <c r="C93" s="19">
        <f>+C69+C73+C78+C81+C85+C91</f>
        <v>179861263</v>
      </c>
      <c r="D93" s="19">
        <f>+D69+D73+D78+D81+D85+D91</f>
        <v>174944263</v>
      </c>
      <c r="E93" s="19">
        <f>+E69+E73+E78+E81+E85+E91</f>
        <v>174674019</v>
      </c>
      <c r="F93" s="20">
        <f t="shared" si="4"/>
        <v>0.99845525657506129</v>
      </c>
    </row>
    <row r="94" spans="1:6" x14ac:dyDescent="0.3">
      <c r="A94" s="24" t="s">
        <v>196</v>
      </c>
      <c r="B94" s="25" t="s">
        <v>197</v>
      </c>
      <c r="C94" s="26">
        <f>+C68+C93</f>
        <v>179861263</v>
      </c>
      <c r="D94" s="26">
        <f>+D68+D93</f>
        <v>175100486</v>
      </c>
      <c r="E94" s="26">
        <f>+E68+E93</f>
        <v>174830242</v>
      </c>
      <c r="F94" s="27">
        <f t="shared" si="4"/>
        <v>0.9984566347805568</v>
      </c>
    </row>
    <row r="95" spans="1:6" s="7" customFormat="1" x14ac:dyDescent="0.3">
      <c r="A95" s="49" t="s">
        <v>7</v>
      </c>
      <c r="B95" s="49"/>
      <c r="C95" s="49"/>
      <c r="D95" s="49"/>
      <c r="E95" s="49"/>
      <c r="F95" s="49"/>
    </row>
    <row r="96" spans="1:6" s="16" customFormat="1" x14ac:dyDescent="0.3">
      <c r="A96" s="8" t="s">
        <v>20</v>
      </c>
      <c r="B96" s="9" t="s">
        <v>315</v>
      </c>
      <c r="C96" s="10">
        <f>SUM(C97:C101)</f>
        <v>179861263</v>
      </c>
      <c r="D96" s="10">
        <f>SUM(D97:D101)</f>
        <v>175100486</v>
      </c>
      <c r="E96" s="10">
        <f>SUM(E97:E101)</f>
        <v>172898532</v>
      </c>
      <c r="F96" s="11">
        <f>IFERROR(E96/D96,0)</f>
        <v>0.98742462656557106</v>
      </c>
    </row>
    <row r="97" spans="1:6" x14ac:dyDescent="0.3">
      <c r="A97" s="12" t="s">
        <v>22</v>
      </c>
      <c r="B97" s="32" t="s">
        <v>199</v>
      </c>
      <c r="C97" s="14">
        <v>147199525</v>
      </c>
      <c r="D97" s="14">
        <v>143045525</v>
      </c>
      <c r="E97" s="14">
        <v>142087962</v>
      </c>
      <c r="F97" s="15">
        <f t="shared" ref="F97:F139" si="5">IFERROR(E97/D97,0)</f>
        <v>0.99330588636030381</v>
      </c>
    </row>
    <row r="98" spans="1:6" x14ac:dyDescent="0.3">
      <c r="A98" s="12" t="s">
        <v>24</v>
      </c>
      <c r="B98" s="32" t="s">
        <v>228</v>
      </c>
      <c r="C98" s="14">
        <v>21333738</v>
      </c>
      <c r="D98" s="14">
        <v>22143738</v>
      </c>
      <c r="E98" s="14">
        <v>22143363</v>
      </c>
      <c r="F98" s="15">
        <f t="shared" si="5"/>
        <v>0.99998306518980673</v>
      </c>
    </row>
    <row r="99" spans="1:6" x14ac:dyDescent="0.3">
      <c r="A99" s="12" t="s">
        <v>26</v>
      </c>
      <c r="B99" s="32" t="s">
        <v>229</v>
      </c>
      <c r="C99" s="14">
        <v>11328000</v>
      </c>
      <c r="D99" s="14">
        <v>9911223</v>
      </c>
      <c r="E99" s="14">
        <v>8667207</v>
      </c>
      <c r="F99" s="15">
        <f t="shared" si="5"/>
        <v>0.87448410756170047</v>
      </c>
    </row>
    <row r="100" spans="1:6" x14ac:dyDescent="0.3">
      <c r="A100" s="12" t="s">
        <v>28</v>
      </c>
      <c r="B100" s="32" t="s">
        <v>262</v>
      </c>
      <c r="C100" s="14"/>
      <c r="D100" s="14"/>
      <c r="E100" s="14"/>
      <c r="F100" s="15">
        <f t="shared" si="5"/>
        <v>0</v>
      </c>
    </row>
    <row r="101" spans="1:6" x14ac:dyDescent="0.3">
      <c r="A101" s="12" t="s">
        <v>30</v>
      </c>
      <c r="B101" s="32" t="s">
        <v>263</v>
      </c>
      <c r="C101" s="14"/>
      <c r="D101" s="14"/>
      <c r="E101" s="14"/>
      <c r="F101" s="15">
        <f t="shared" si="5"/>
        <v>0</v>
      </c>
    </row>
    <row r="102" spans="1:6" x14ac:dyDescent="0.3">
      <c r="A102" s="8" t="s">
        <v>36</v>
      </c>
      <c r="B102" s="9" t="s">
        <v>270</v>
      </c>
      <c r="C102" s="10">
        <f>+C103+C105+C107</f>
        <v>0</v>
      </c>
      <c r="D102" s="10">
        <f>+D103+D105+D107</f>
        <v>0</v>
      </c>
      <c r="E102" s="10">
        <f>+E103+E105+E107</f>
        <v>0</v>
      </c>
      <c r="F102" s="11">
        <f t="shared" si="5"/>
        <v>0</v>
      </c>
    </row>
    <row r="103" spans="1:6" x14ac:dyDescent="0.3">
      <c r="A103" s="12" t="s">
        <v>38</v>
      </c>
      <c r="B103" s="32" t="s">
        <v>8</v>
      </c>
      <c r="C103" s="14"/>
      <c r="D103" s="14"/>
      <c r="E103" s="14"/>
      <c r="F103" s="15">
        <f t="shared" si="5"/>
        <v>0</v>
      </c>
    </row>
    <row r="104" spans="1:6" x14ac:dyDescent="0.3">
      <c r="A104" s="12" t="s">
        <v>40</v>
      </c>
      <c r="B104" s="32" t="s">
        <v>271</v>
      </c>
      <c r="C104" s="14"/>
      <c r="D104" s="14"/>
      <c r="E104" s="14"/>
      <c r="F104" s="15">
        <f>IFERROR(E104/D104,0)</f>
        <v>0</v>
      </c>
    </row>
    <row r="105" spans="1:6" x14ac:dyDescent="0.3">
      <c r="A105" s="12" t="s">
        <v>42</v>
      </c>
      <c r="B105" s="32" t="s">
        <v>9</v>
      </c>
      <c r="C105" s="14"/>
      <c r="D105" s="14"/>
      <c r="E105" s="14"/>
      <c r="F105" s="15">
        <f t="shared" si="5"/>
        <v>0</v>
      </c>
    </row>
    <row r="106" spans="1:6" x14ac:dyDescent="0.3">
      <c r="A106" s="12" t="s">
        <v>44</v>
      </c>
      <c r="B106" s="32" t="s">
        <v>272</v>
      </c>
      <c r="C106" s="14"/>
      <c r="D106" s="14"/>
      <c r="E106" s="14"/>
      <c r="F106" s="15">
        <f t="shared" si="5"/>
        <v>0</v>
      </c>
    </row>
    <row r="107" spans="1:6" x14ac:dyDescent="0.3">
      <c r="A107" s="12" t="s">
        <v>46</v>
      </c>
      <c r="B107" s="13" t="s">
        <v>273</v>
      </c>
      <c r="C107" s="14"/>
      <c r="D107" s="14"/>
      <c r="E107" s="14"/>
      <c r="F107" s="15">
        <f t="shared" si="5"/>
        <v>0</v>
      </c>
    </row>
    <row r="108" spans="1:6" x14ac:dyDescent="0.3">
      <c r="A108" s="8" t="s">
        <v>50</v>
      </c>
      <c r="B108" s="9" t="s">
        <v>274</v>
      </c>
      <c r="C108" s="10">
        <f>+C109+C110</f>
        <v>0</v>
      </c>
      <c r="D108" s="10">
        <f>+D109+D110</f>
        <v>0</v>
      </c>
      <c r="E108" s="10">
        <f>+E109+E110</f>
        <v>0</v>
      </c>
      <c r="F108" s="11">
        <f t="shared" si="5"/>
        <v>0</v>
      </c>
    </row>
    <row r="109" spans="1:6" x14ac:dyDescent="0.3">
      <c r="A109" s="12" t="s">
        <v>52</v>
      </c>
      <c r="B109" s="32" t="s">
        <v>275</v>
      </c>
      <c r="C109" s="14"/>
      <c r="D109" s="14"/>
      <c r="E109" s="14"/>
      <c r="F109" s="15">
        <f t="shared" si="5"/>
        <v>0</v>
      </c>
    </row>
    <row r="110" spans="1:6" x14ac:dyDescent="0.3">
      <c r="A110" s="12" t="s">
        <v>54</v>
      </c>
      <c r="B110" s="32" t="s">
        <v>276</v>
      </c>
      <c r="C110" s="14"/>
      <c r="D110" s="14"/>
      <c r="E110" s="14"/>
      <c r="F110" s="15">
        <f t="shared" si="5"/>
        <v>0</v>
      </c>
    </row>
    <row r="111" spans="1:6" x14ac:dyDescent="0.3">
      <c r="A111" s="17" t="s">
        <v>277</v>
      </c>
      <c r="B111" s="18" t="s">
        <v>278</v>
      </c>
      <c r="C111" s="19">
        <f>+C96+C102+C108</f>
        <v>179861263</v>
      </c>
      <c r="D111" s="19">
        <f>+D96+D102+D108</f>
        <v>175100486</v>
      </c>
      <c r="E111" s="19">
        <f>+E96+E102+E108</f>
        <v>172898532</v>
      </c>
      <c r="F111" s="20">
        <f t="shared" si="5"/>
        <v>0.98742462656557106</v>
      </c>
    </row>
    <row r="112" spans="1:6" x14ac:dyDescent="0.3">
      <c r="A112" s="8" t="s">
        <v>80</v>
      </c>
      <c r="B112" s="9" t="s">
        <v>279</v>
      </c>
      <c r="C112" s="10">
        <f>+C113+C114+C115</f>
        <v>0</v>
      </c>
      <c r="D112" s="10">
        <f>+D113+D114+D115</f>
        <v>0</v>
      </c>
      <c r="E112" s="10">
        <f>+E113+E114+E115</f>
        <v>0</v>
      </c>
      <c r="F112" s="11">
        <f t="shared" si="5"/>
        <v>0</v>
      </c>
    </row>
    <row r="113" spans="1:12" x14ac:dyDescent="0.3">
      <c r="A113" s="12" t="s">
        <v>82</v>
      </c>
      <c r="B113" s="32" t="s">
        <v>280</v>
      </c>
      <c r="C113" s="14"/>
      <c r="D113" s="14"/>
      <c r="E113" s="14"/>
      <c r="F113" s="15">
        <f t="shared" si="5"/>
        <v>0</v>
      </c>
    </row>
    <row r="114" spans="1:12" x14ac:dyDescent="0.3">
      <c r="A114" s="12" t="s">
        <v>84</v>
      </c>
      <c r="B114" s="32" t="s">
        <v>281</v>
      </c>
      <c r="C114" s="14"/>
      <c r="D114" s="14"/>
      <c r="E114" s="14"/>
      <c r="F114" s="15">
        <f t="shared" si="5"/>
        <v>0</v>
      </c>
    </row>
    <row r="115" spans="1:12" x14ac:dyDescent="0.3">
      <c r="A115" s="12" t="s">
        <v>86</v>
      </c>
      <c r="B115" s="32" t="s">
        <v>282</v>
      </c>
      <c r="C115" s="14"/>
      <c r="D115" s="14"/>
      <c r="E115" s="14"/>
      <c r="F115" s="15">
        <f t="shared" si="5"/>
        <v>0</v>
      </c>
    </row>
    <row r="116" spans="1:12" x14ac:dyDescent="0.3">
      <c r="A116" s="8" t="s">
        <v>108</v>
      </c>
      <c r="B116" s="9" t="s">
        <v>283</v>
      </c>
      <c r="C116" s="10">
        <f>+C117+C118+C119+C122</f>
        <v>0</v>
      </c>
      <c r="D116" s="10">
        <f>+D117+D118+D119+D122</f>
        <v>0</v>
      </c>
      <c r="E116" s="10">
        <f>+E117+E118+E119+E122</f>
        <v>0</v>
      </c>
      <c r="F116" s="11">
        <f t="shared" si="5"/>
        <v>0</v>
      </c>
    </row>
    <row r="117" spans="1:12" x14ac:dyDescent="0.3">
      <c r="A117" s="12" t="s">
        <v>110</v>
      </c>
      <c r="B117" s="32" t="s">
        <v>284</v>
      </c>
      <c r="C117" s="14"/>
      <c r="D117" s="14"/>
      <c r="E117" s="14"/>
      <c r="F117" s="15">
        <f t="shared" si="5"/>
        <v>0</v>
      </c>
    </row>
    <row r="118" spans="1:12" x14ac:dyDescent="0.3">
      <c r="A118" s="12" t="s">
        <v>112</v>
      </c>
      <c r="B118" s="32" t="s">
        <v>285</v>
      </c>
      <c r="C118" s="14"/>
      <c r="D118" s="14"/>
      <c r="E118" s="14"/>
      <c r="F118" s="15">
        <f t="shared" si="5"/>
        <v>0</v>
      </c>
    </row>
    <row r="119" spans="1:12" x14ac:dyDescent="0.3">
      <c r="A119" s="12" t="s">
        <v>114</v>
      </c>
      <c r="B119" s="32" t="s">
        <v>286</v>
      </c>
      <c r="C119" s="14"/>
      <c r="D119" s="14"/>
      <c r="E119" s="14"/>
      <c r="F119" s="15">
        <f t="shared" si="5"/>
        <v>0</v>
      </c>
    </row>
    <row r="120" spans="1:12" x14ac:dyDescent="0.3">
      <c r="A120" s="12" t="s">
        <v>116</v>
      </c>
      <c r="B120" s="32" t="s">
        <v>287</v>
      </c>
      <c r="C120" s="14"/>
      <c r="D120" s="14"/>
      <c r="E120" s="14"/>
      <c r="F120" s="15">
        <f t="shared" si="5"/>
        <v>0</v>
      </c>
    </row>
    <row r="121" spans="1:12" x14ac:dyDescent="0.3">
      <c r="A121" s="12" t="s">
        <v>118</v>
      </c>
      <c r="B121" s="32" t="s">
        <v>288</v>
      </c>
      <c r="C121" s="14"/>
      <c r="D121" s="14"/>
      <c r="E121" s="14"/>
      <c r="F121" s="15">
        <f t="shared" si="5"/>
        <v>0</v>
      </c>
    </row>
    <row r="122" spans="1:12" s="16" customFormat="1" x14ac:dyDescent="0.3">
      <c r="A122" s="12" t="s">
        <v>289</v>
      </c>
      <c r="B122" s="32" t="s">
        <v>290</v>
      </c>
      <c r="C122" s="14"/>
      <c r="D122" s="14"/>
      <c r="E122" s="14"/>
      <c r="F122" s="15">
        <f t="shared" si="5"/>
        <v>0</v>
      </c>
    </row>
    <row r="123" spans="1:12" x14ac:dyDescent="0.3">
      <c r="A123" s="8" t="s">
        <v>291</v>
      </c>
      <c r="B123" s="9" t="s">
        <v>292</v>
      </c>
      <c r="C123" s="10">
        <f>SUM(C124:C127)</f>
        <v>0</v>
      </c>
      <c r="D123" s="10">
        <f t="shared" ref="D123:E123" si="6">SUM(D124:D127)</f>
        <v>0</v>
      </c>
      <c r="E123" s="10">
        <f t="shared" si="6"/>
        <v>0</v>
      </c>
      <c r="F123" s="11">
        <f t="shared" si="5"/>
        <v>0</v>
      </c>
      <c r="L123" s="34"/>
    </row>
    <row r="124" spans="1:12" x14ac:dyDescent="0.3">
      <c r="A124" s="12" t="s">
        <v>122</v>
      </c>
      <c r="B124" s="32" t="s">
        <v>293</v>
      </c>
      <c r="C124" s="14"/>
      <c r="D124" s="14"/>
      <c r="E124" s="14"/>
      <c r="F124" s="15">
        <f t="shared" si="5"/>
        <v>0</v>
      </c>
    </row>
    <row r="125" spans="1:12" x14ac:dyDescent="0.3">
      <c r="A125" s="12" t="s">
        <v>124</v>
      </c>
      <c r="B125" s="32" t="s">
        <v>294</v>
      </c>
      <c r="C125" s="14"/>
      <c r="D125" s="14"/>
      <c r="E125" s="14"/>
      <c r="F125" s="15">
        <f t="shared" si="5"/>
        <v>0</v>
      </c>
    </row>
    <row r="126" spans="1:12" s="16" customFormat="1" x14ac:dyDescent="0.3">
      <c r="A126" s="12" t="s">
        <v>126</v>
      </c>
      <c r="B126" s="32" t="s">
        <v>295</v>
      </c>
      <c r="C126" s="14"/>
      <c r="D126" s="14"/>
      <c r="E126" s="14"/>
      <c r="F126" s="15">
        <f t="shared" si="5"/>
        <v>0</v>
      </c>
    </row>
    <row r="127" spans="1:12" s="16" customFormat="1" x14ac:dyDescent="0.3">
      <c r="A127" s="12" t="s">
        <v>128</v>
      </c>
      <c r="B127" s="32" t="s">
        <v>296</v>
      </c>
      <c r="C127" s="14"/>
      <c r="D127" s="14"/>
      <c r="E127" s="14"/>
      <c r="F127" s="15">
        <f t="shared" si="5"/>
        <v>0</v>
      </c>
    </row>
    <row r="128" spans="1:12" s="16" customFormat="1" x14ac:dyDescent="0.3">
      <c r="A128" s="8" t="s">
        <v>132</v>
      </c>
      <c r="B128" s="9" t="s">
        <v>297</v>
      </c>
      <c r="C128" s="10">
        <f>+C129+C130+C132+C133</f>
        <v>0</v>
      </c>
      <c r="D128" s="10">
        <f>+D129+D130+D132+D133</f>
        <v>0</v>
      </c>
      <c r="E128" s="10">
        <f>+E129+E130+E132+E133</f>
        <v>0</v>
      </c>
      <c r="F128" s="11">
        <f t="shared" si="5"/>
        <v>0</v>
      </c>
    </row>
    <row r="129" spans="1:6" s="16" customFormat="1" x14ac:dyDescent="0.3">
      <c r="A129" s="12" t="s">
        <v>134</v>
      </c>
      <c r="B129" s="32" t="s">
        <v>298</v>
      </c>
      <c r="C129" s="14"/>
      <c r="D129" s="14"/>
      <c r="E129" s="14"/>
      <c r="F129" s="15">
        <f t="shared" si="5"/>
        <v>0</v>
      </c>
    </row>
    <row r="130" spans="1:6" s="16" customFormat="1" x14ac:dyDescent="0.3">
      <c r="A130" s="12" t="s">
        <v>136</v>
      </c>
      <c r="B130" s="32" t="s">
        <v>299</v>
      </c>
      <c r="C130" s="14"/>
      <c r="D130" s="14"/>
      <c r="E130" s="14"/>
      <c r="F130" s="15">
        <f t="shared" si="5"/>
        <v>0</v>
      </c>
    </row>
    <row r="131" spans="1:6" s="16" customFormat="1" x14ac:dyDescent="0.3">
      <c r="A131" s="12" t="s">
        <v>138</v>
      </c>
      <c r="B131" s="32" t="s">
        <v>300</v>
      </c>
      <c r="C131" s="14"/>
      <c r="D131" s="14"/>
      <c r="E131" s="14"/>
      <c r="F131" s="15">
        <f t="shared" si="5"/>
        <v>0</v>
      </c>
    </row>
    <row r="132" spans="1:6" s="16" customFormat="1" x14ac:dyDescent="0.3">
      <c r="A132" s="12" t="s">
        <v>140</v>
      </c>
      <c r="B132" s="32" t="s">
        <v>301</v>
      </c>
      <c r="C132" s="14"/>
      <c r="D132" s="14"/>
      <c r="E132" s="14"/>
      <c r="F132" s="15">
        <f t="shared" si="5"/>
        <v>0</v>
      </c>
    </row>
    <row r="133" spans="1:6" x14ac:dyDescent="0.3">
      <c r="A133" s="12" t="s">
        <v>142</v>
      </c>
      <c r="B133" s="32" t="s">
        <v>302</v>
      </c>
      <c r="C133" s="14"/>
      <c r="D133" s="14"/>
      <c r="E133" s="14"/>
      <c r="F133" s="15">
        <f t="shared" si="5"/>
        <v>0</v>
      </c>
    </row>
    <row r="134" spans="1:6" s="16" customFormat="1" x14ac:dyDescent="0.3">
      <c r="A134" s="8" t="s">
        <v>144</v>
      </c>
      <c r="B134" s="9" t="s">
        <v>303</v>
      </c>
      <c r="C134" s="10"/>
      <c r="D134" s="10"/>
      <c r="E134" s="10"/>
      <c r="F134" s="11">
        <f t="shared" si="5"/>
        <v>0</v>
      </c>
    </row>
    <row r="135" spans="1:6" s="16" customFormat="1" x14ac:dyDescent="0.3">
      <c r="A135" s="8" t="s">
        <v>304</v>
      </c>
      <c r="B135" s="9" t="s">
        <v>305</v>
      </c>
      <c r="C135" s="10"/>
      <c r="D135" s="10"/>
      <c r="E135" s="10"/>
      <c r="F135" s="11">
        <f t="shared" si="5"/>
        <v>0</v>
      </c>
    </row>
    <row r="136" spans="1:6" x14ac:dyDescent="0.3">
      <c r="A136" s="17" t="s">
        <v>306</v>
      </c>
      <c r="B136" s="18" t="s">
        <v>307</v>
      </c>
      <c r="C136" s="19">
        <f>+C112+C116+C123+C128</f>
        <v>0</v>
      </c>
      <c r="D136" s="19">
        <f>+D112+D116+D123+D128</f>
        <v>0</v>
      </c>
      <c r="E136" s="19">
        <f>+E112+E116+E123+E128</f>
        <v>0</v>
      </c>
      <c r="F136" s="20">
        <f t="shared" si="5"/>
        <v>0</v>
      </c>
    </row>
    <row r="137" spans="1:6" x14ac:dyDescent="0.3">
      <c r="A137" s="24" t="s">
        <v>308</v>
      </c>
      <c r="B137" s="35" t="s">
        <v>309</v>
      </c>
      <c r="C137" s="26">
        <f>+C111+C136</f>
        <v>179861263</v>
      </c>
      <c r="D137" s="26">
        <f>+D111+D136</f>
        <v>175100486</v>
      </c>
      <c r="E137" s="26">
        <f>+E111+E136</f>
        <v>172898532</v>
      </c>
      <c r="F137" s="27">
        <f t="shared" si="5"/>
        <v>0.98742462656557106</v>
      </c>
    </row>
    <row r="138" spans="1:6" x14ac:dyDescent="0.3">
      <c r="A138" s="36" t="s">
        <v>310</v>
      </c>
      <c r="B138" s="37"/>
      <c r="C138" s="38"/>
      <c r="D138" s="38"/>
      <c r="E138" s="38"/>
      <c r="F138" s="39">
        <f t="shared" si="5"/>
        <v>0</v>
      </c>
    </row>
    <row r="139" spans="1:6" x14ac:dyDescent="0.3">
      <c r="A139" s="36" t="s">
        <v>311</v>
      </c>
      <c r="B139" s="37"/>
      <c r="C139" s="40"/>
      <c r="D139" s="40"/>
      <c r="E139" s="40"/>
      <c r="F139" s="39">
        <f t="shared" si="5"/>
        <v>0</v>
      </c>
    </row>
    <row r="140" spans="1:6" x14ac:dyDescent="0.3">
      <c r="A140" s="44" t="s">
        <v>312</v>
      </c>
      <c r="B140" s="45"/>
      <c r="C140" s="41">
        <f>C94-C137</f>
        <v>0</v>
      </c>
      <c r="D140" s="41">
        <f>D94-D137</f>
        <v>0</v>
      </c>
      <c r="E140" s="41">
        <f>E94-E137</f>
        <v>1931710</v>
      </c>
      <c r="F140" s="41"/>
    </row>
    <row r="141" spans="1:6" x14ac:dyDescent="0.3">
      <c r="C141" s="1"/>
      <c r="D141" s="1"/>
      <c r="E141" s="1"/>
      <c r="F141" s="1"/>
    </row>
  </sheetData>
  <mergeCells count="5">
    <mergeCell ref="A140:B140"/>
    <mergeCell ref="A1:E1"/>
    <mergeCell ref="A2:E2"/>
    <mergeCell ref="A5:F5"/>
    <mergeCell ref="A95:F95"/>
  </mergeCells>
  <pageMargins left="0.7" right="0.7" top="0.75" bottom="0.75" header="0.3" footer="0.3"/>
  <pageSetup paperSize="9" scale="71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1</vt:lpstr>
      <vt:lpstr>2</vt:lpstr>
      <vt:lpstr>'1'!Nyomtatási_terület</vt:lpstr>
      <vt:lpstr>'2'!Nyomtatási_terület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Ági</dc:creator>
  <cp:lastModifiedBy>User</cp:lastModifiedBy>
  <cp:lastPrinted>2022-05-25T08:58:42Z</cp:lastPrinted>
  <dcterms:created xsi:type="dcterms:W3CDTF">2021-04-29T11:31:35Z</dcterms:created>
  <dcterms:modified xsi:type="dcterms:W3CDTF">2022-05-25T09:56:35Z</dcterms:modified>
</cp:coreProperties>
</file>