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9" r:id="rId4"/>
    <sheet name="5. melléklet" sheetId="18" r:id="rId5"/>
    <sheet name="6. melléklet" sheetId="31" r:id="rId6"/>
    <sheet name="7. melléklet " sheetId="30" r:id="rId7"/>
    <sheet name="8. melléklet" sheetId="13" r:id="rId8"/>
    <sheet name="9. melléklet" sheetId="10" r:id="rId9"/>
    <sheet name="10. melléklet" sheetId="11" r:id="rId10"/>
    <sheet name="11. melléklet" sheetId="14" r:id="rId11"/>
  </sheets>
  <definedNames>
    <definedName name="_xlnm.Print_Area" localSheetId="0">'1. melléklet'!$A$1:$F$83</definedName>
    <definedName name="_xlnm.Print_Area" localSheetId="9">'10. melléklet'!$A$1:$G$40</definedName>
    <definedName name="_xlnm.Print_Area" localSheetId="10">'11. melléklet'!$A$1:$O$24</definedName>
    <definedName name="_xlnm.Print_Area" localSheetId="2">'3. melléklet'!$A$1:$G$97</definedName>
    <definedName name="_xlnm.Print_Area" localSheetId="8">'9. melléklet'!$A$1:$F$32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11" l="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22" i="11"/>
  <c r="C40" i="11"/>
  <c r="C37" i="11"/>
  <c r="C22" i="11"/>
  <c r="C29" i="10"/>
  <c r="D29" i="10"/>
  <c r="E29" i="10"/>
  <c r="F29" i="10"/>
  <c r="H48" i="30" l="1"/>
  <c r="E29" i="30"/>
  <c r="H45" i="30"/>
  <c r="H44" i="30"/>
  <c r="H43" i="30"/>
  <c r="H42" i="30"/>
  <c r="H40" i="30"/>
  <c r="H39" i="30"/>
  <c r="H38" i="30"/>
  <c r="H37" i="30"/>
  <c r="H34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6" i="30"/>
  <c r="H15" i="30"/>
  <c r="H14" i="30"/>
  <c r="H13" i="30"/>
  <c r="H12" i="30"/>
  <c r="H11" i="30"/>
  <c r="H10" i="30"/>
  <c r="H9" i="30"/>
  <c r="H8" i="30"/>
  <c r="E46" i="30"/>
  <c r="E44" i="30"/>
  <c r="E43" i="30"/>
  <c r="E38" i="30"/>
  <c r="E37" i="30"/>
  <c r="E32" i="30"/>
  <c r="E22" i="30"/>
  <c r="E20" i="30"/>
  <c r="E16" i="30"/>
  <c r="E12" i="30"/>
  <c r="E11" i="30"/>
  <c r="E10" i="30"/>
  <c r="E9" i="30"/>
  <c r="E8" i="30"/>
  <c r="H47" i="30" l="1"/>
  <c r="E47" i="30"/>
  <c r="E48" i="30"/>
  <c r="H49" i="30"/>
  <c r="E49" i="30" l="1"/>
  <c r="D14" i="31" l="1"/>
  <c r="D16" i="9"/>
  <c r="C16" i="9"/>
  <c r="D2" i="9"/>
  <c r="D8" i="9"/>
  <c r="D59" i="9" s="1"/>
  <c r="F28" i="1"/>
  <c r="E9" i="18"/>
  <c r="E10" i="18"/>
  <c r="G95" i="7"/>
  <c r="G94" i="7"/>
  <c r="G89" i="7"/>
  <c r="G88" i="7"/>
  <c r="G86" i="7"/>
  <c r="G85" i="7"/>
  <c r="G84" i="7"/>
  <c r="G83" i="7"/>
  <c r="G79" i="7"/>
  <c r="G78" i="7"/>
  <c r="G77" i="7"/>
  <c r="G76" i="7"/>
  <c r="G74" i="7"/>
  <c r="G73" i="7"/>
  <c r="G72" i="7"/>
  <c r="G71" i="7"/>
  <c r="G70" i="7"/>
  <c r="G68" i="7"/>
  <c r="G67" i="7"/>
  <c r="G66" i="7"/>
  <c r="G65" i="7"/>
  <c r="G63" i="7"/>
  <c r="G62" i="7"/>
  <c r="G61" i="7"/>
  <c r="G60" i="7"/>
  <c r="G58" i="7"/>
  <c r="G57" i="7"/>
  <c r="G56" i="7"/>
  <c r="G53" i="7"/>
  <c r="G46" i="7"/>
  <c r="G43" i="7"/>
  <c r="G38" i="7"/>
  <c r="G34" i="7"/>
  <c r="G32" i="7"/>
  <c r="G30" i="7"/>
  <c r="G29" i="7"/>
  <c r="G28" i="7"/>
  <c r="G27" i="7"/>
  <c r="G26" i="7"/>
  <c r="G25" i="7"/>
  <c r="G23" i="7"/>
  <c r="G22" i="7"/>
  <c r="G21" i="7"/>
  <c r="G19" i="7"/>
  <c r="G17" i="7"/>
  <c r="G15" i="7"/>
  <c r="G14" i="7"/>
  <c r="G13" i="7"/>
  <c r="G12" i="7"/>
  <c r="G11" i="7"/>
  <c r="F43" i="1"/>
  <c r="F66" i="1"/>
  <c r="F64" i="1"/>
  <c r="F24" i="1" l="1"/>
  <c r="F54" i="1"/>
  <c r="F61" i="1"/>
  <c r="F22" i="1"/>
  <c r="F55" i="1"/>
  <c r="F50" i="1"/>
  <c r="F59" i="1"/>
  <c r="F63" i="1"/>
  <c r="F60" i="1"/>
  <c r="F65" i="1"/>
  <c r="G20" i="7" l="1"/>
  <c r="D26" i="10" l="1"/>
  <c r="E27" i="10" l="1"/>
  <c r="E25" i="10"/>
  <c r="D24" i="10"/>
  <c r="E23" i="10"/>
  <c r="E22" i="10"/>
  <c r="E18" i="10"/>
  <c r="E19" i="10"/>
  <c r="E20" i="10"/>
  <c r="E17" i="10"/>
  <c r="D21" i="10"/>
  <c r="C21" i="10"/>
  <c r="E15" i="10"/>
  <c r="E11" i="10"/>
  <c r="E12" i="10"/>
  <c r="E13" i="10"/>
  <c r="E14" i="10"/>
  <c r="E10" i="10"/>
  <c r="D9" i="10"/>
  <c r="D16" i="10" s="1"/>
  <c r="C26" i="10"/>
  <c r="C24" i="10"/>
  <c r="C9" i="10"/>
  <c r="C16" i="10" s="1"/>
  <c r="D30" i="10" l="1"/>
  <c r="E21" i="10"/>
  <c r="C30" i="10"/>
  <c r="D40" i="11"/>
  <c r="D37" i="11"/>
  <c r="F30" i="10" l="1"/>
  <c r="E14" i="18" l="1"/>
  <c r="E8" i="18"/>
  <c r="G2" i="31" l="1"/>
  <c r="G81" i="7" l="1"/>
  <c r="E14" i="31"/>
  <c r="F14" i="31"/>
  <c r="G14" i="31"/>
  <c r="C14" i="31"/>
  <c r="E26" i="10"/>
  <c r="E24" i="10"/>
  <c r="E30" i="10" s="1"/>
  <c r="E9" i="10"/>
  <c r="E16" i="10" s="1"/>
  <c r="G10" i="7" l="1"/>
  <c r="G9" i="7"/>
  <c r="F78" i="1" l="1"/>
  <c r="F11" i="1"/>
  <c r="G48" i="7"/>
  <c r="F58" i="1"/>
  <c r="F21" i="1"/>
  <c r="F26" i="1"/>
  <c r="F12" i="1" l="1"/>
  <c r="F20" i="1"/>
  <c r="F39" i="1"/>
  <c r="F56" i="1"/>
  <c r="F72" i="1"/>
  <c r="F81" i="1"/>
  <c r="F25" i="1"/>
  <c r="F71" i="1"/>
  <c r="F23" i="1"/>
  <c r="F30" i="1"/>
  <c r="F70" i="1"/>
  <c r="F82" i="1"/>
  <c r="F69" i="1"/>
  <c r="F57" i="1" l="1"/>
  <c r="F49" i="1"/>
  <c r="F68" i="1" l="1"/>
  <c r="G36" i="7" l="1"/>
  <c r="G42" i="7" l="1"/>
  <c r="G44" i="7" l="1"/>
  <c r="G19" i="13"/>
  <c r="F19" i="13"/>
  <c r="F74" i="1" l="1"/>
  <c r="E19" i="13"/>
  <c r="O13" i="14" l="1"/>
  <c r="G45" i="7" l="1"/>
  <c r="C8" i="9" l="1"/>
  <c r="C59" i="9" s="1"/>
  <c r="G93" i="7" l="1"/>
  <c r="G96" i="7" l="1"/>
  <c r="F45" i="1" l="1"/>
  <c r="G52" i="7"/>
  <c r="G59" i="7"/>
  <c r="G87" i="7"/>
  <c r="G33" i="7"/>
  <c r="F38" i="1"/>
  <c r="O21" i="14"/>
  <c r="G75" i="7"/>
  <c r="F16" i="1"/>
  <c r="F18" i="1"/>
  <c r="F10" i="1"/>
  <c r="F14" i="1"/>
  <c r="F34" i="1"/>
  <c r="K2" i="30"/>
  <c r="O12" i="14"/>
  <c r="O9" i="14"/>
  <c r="G2" i="2"/>
  <c r="G2" i="7"/>
  <c r="F2" i="18"/>
  <c r="F2" i="10"/>
  <c r="G2" i="11"/>
  <c r="O18" i="14"/>
  <c r="O19" i="14"/>
  <c r="O20" i="14"/>
  <c r="O22" i="14"/>
  <c r="O17" i="14"/>
  <c r="O10" i="14"/>
  <c r="O11" i="14"/>
  <c r="O2" i="14"/>
  <c r="H2" i="1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G24" i="7" l="1"/>
  <c r="G69" i="7"/>
  <c r="F67" i="1"/>
  <c r="F77" i="1"/>
  <c r="F9" i="1"/>
  <c r="G92" i="7"/>
  <c r="F75" i="1"/>
  <c r="N24" i="14"/>
  <c r="J24" i="14"/>
  <c r="E24" i="14"/>
  <c r="I24" i="14"/>
  <c r="F24" i="14"/>
  <c r="K24" i="14"/>
  <c r="H24" i="14"/>
  <c r="G24" i="14"/>
  <c r="M24" i="14"/>
  <c r="O23" i="14"/>
  <c r="L24" i="14"/>
  <c r="D24" i="14"/>
  <c r="F29" i="1"/>
  <c r="G18" i="7"/>
  <c r="G51" i="7" l="1"/>
  <c r="F17" i="1"/>
  <c r="G64" i="7"/>
  <c r="F62" i="1"/>
  <c r="F19" i="1"/>
  <c r="F32" i="1"/>
  <c r="G80" i="7"/>
  <c r="G35" i="7"/>
  <c r="F40" i="1"/>
  <c r="O14" i="14"/>
  <c r="O15" i="14" s="1"/>
  <c r="C15" i="14"/>
  <c r="C24" i="14" s="1"/>
  <c r="O24" i="14" s="1"/>
  <c r="G97" i="7"/>
  <c r="G49" i="7"/>
  <c r="F15" i="1" l="1"/>
  <c r="F41" i="1"/>
  <c r="F48" i="1"/>
  <c r="F79" i="1"/>
  <c r="F73" i="1"/>
  <c r="F31" i="1" l="1"/>
  <c r="F83" i="1"/>
  <c r="F46" i="1" l="1"/>
</calcChain>
</file>

<file path=xl/sharedStrings.xml><?xml version="1.0" encoding="utf-8"?>
<sst xmlns="http://schemas.openxmlformats.org/spreadsheetml/2006/main" count="870" uniqueCount="540">
  <si>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</si>
  <si>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</si>
  <si>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</si>
  <si>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</si>
  <si>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</si>
  <si>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</si>
  <si>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</si>
  <si>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</si>
  <si>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</si>
  <si>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</si>
  <si>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</si>
  <si>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</si>
  <si>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</si>
  <si>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</si>
  <si>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</si>
  <si>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</si>
  <si>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</si>
  <si>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</si>
  <si>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</si>
  <si>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</si>
  <si>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</si>
  <si>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</si>
  <si>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</si>
  <si>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</si>
  <si>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</si>
  <si>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</si>
  <si>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</si>
  <si>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</si>
  <si>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</si>
  <si>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</si>
  <si>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</si>
  <si>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</si>
  <si>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</si>
  <si>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</si>
  <si>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</si>
  <si>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</si>
  <si>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</si>
  <si>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</si>
  <si>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</si>
  <si>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</si>
  <si>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</si>
  <si>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</si>
  <si>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</si>
  <si>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</si>
  <si>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</si>
  <si>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</si>
  <si>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</si>
  <si>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</si>
  <si>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</si>
  <si>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</si>
  <si>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</si>
  <si>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</si>
  <si>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</si>
  <si>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</si>
  <si>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</si>
  <si>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</si>
  <si>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</si>
  <si>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</si>
  <si>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</si>
  <si>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</si>
  <si>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</si>
  <si>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</si>
  <si>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</si>
  <si>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</si>
  <si>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</si>
  <si>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</si>
  <si>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</si>
  <si>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</si>
  <si>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</si>
  <si>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</si>
  <si>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</si>
  <si>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</si>
  <si>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</si>
  <si>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</si>
  <si>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</si>
  <si>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</si>
  <si>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</si>
  <si>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</si>
  <si>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</si>
  <si>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</si>
  <si>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</si>
  <si>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</si>
  <si>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</si>
  <si>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</si>
  <si>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</si>
  <si>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</si>
  <si>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</si>
  <si>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</si>
  <si>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</si>
  <si>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</si>
  <si>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</si>
  <si>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</si>
  <si>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</si>
  <si>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</si>
  <si>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</si>
  <si>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</si>
  <si>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</si>
  <si>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</si>
  <si>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>Kötelező feladat</t>
  </si>
  <si>
    <t>Önként vállalt feladat</t>
  </si>
  <si>
    <t>X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</si>
  <si>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</si>
  <si>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</si>
  <si>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</si>
  <si>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</si>
  <si>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</si>
  <si>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</si>
  <si>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</si>
  <si>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</si>
  <si>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</si>
  <si>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</si>
  <si>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</si>
  <si>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</si>
  <si>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</si>
  <si>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</si>
  <si>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</si>
  <si>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</si>
  <si>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</si>
  <si>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</si>
  <si>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</si>
  <si>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</si>
  <si>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</si>
  <si>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</si>
  <si>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</si>
  <si>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</si>
  <si>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</si>
  <si>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</si>
  <si>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</si>
  <si>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</si>
  <si>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</si>
  <si>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</si>
  <si>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</si>
  <si>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</si>
  <si>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</si>
  <si>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</si>
  <si>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</si>
  <si>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</si>
  <si>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</si>
  <si>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</si>
  <si>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</si>
  <si>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</si>
  <si>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</si>
  <si>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</si>
  <si>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</si>
  <si>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</si>
  <si>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</si>
  <si>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</si>
  <si>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</si>
  <si>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</si>
  <si>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</si>
  <si>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</si>
  <si>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</si>
  <si>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</si>
  <si>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</si>
  <si>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</si>
  <si>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</si>
  <si>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</si>
  <si>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</si>
  <si>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</si>
  <si>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</si>
  <si>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</si>
  <si>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</si>
  <si>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</si>
  <si>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</si>
  <si>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</si>
  <si>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</si>
  <si>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</si>
  <si>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</si>
  <si>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</si>
  <si>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</si>
  <si>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</si>
  <si>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</si>
  <si>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</si>
  <si>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</si>
  <si>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</si>
  <si>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</si>
  <si>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</si>
  <si>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</si>
  <si>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</si>
  <si>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</si>
  <si>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</si>
  <si>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</si>
  <si>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</si>
  <si>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</si>
  <si>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</si>
  <si>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</si>
  <si>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</si>
  <si>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</si>
  <si>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</si>
  <si>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</si>
  <si>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</si>
  <si>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</si>
  <si>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</si>
  <si>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</si>
  <si>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</si>
  <si>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</si>
  <si>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</si>
  <si>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</si>
  <si>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</si>
  <si>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</si>
  <si>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</si>
  <si>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</si>
  <si>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</si>
  <si>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</si>
  <si>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</si>
  <si>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</si>
  <si>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</si>
  <si>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</si>
  <si>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</si>
  <si>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</si>
  <si>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</si>
  <si>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</si>
  <si>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</si>
  <si>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</si>
  <si>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</si>
  <si>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</si>
  <si>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</si>
  <si>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</si>
  <si>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</si>
  <si>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</si>
  <si>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</si>
  <si>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</si>
  <si>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</si>
  <si>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</si>
  <si>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</si>
  <si>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</si>
  <si>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</si>
  <si>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</si>
  <si>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</si>
  <si>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</si>
  <si>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</si>
  <si>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</si>
  <si>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</si>
  <si>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</si>
  <si>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</si>
  <si>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</si>
  <si>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</si>
  <si>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</si>
  <si>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</si>
  <si>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</si>
  <si>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</si>
  <si>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</si>
  <si>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</si>
  <si>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</si>
  <si>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</si>
  <si>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</si>
  <si>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</si>
  <si>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</si>
  <si>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</si>
  <si>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</si>
  <si>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</si>
  <si>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</si>
  <si>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</si>
  <si>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</si>
  <si>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</si>
  <si>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</si>
  <si>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</si>
  <si>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</si>
  <si>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</si>
  <si>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</si>
  <si>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</si>
  <si>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</si>
  <si>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</si>
  <si>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</si>
  <si>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</si>
  <si>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</si>
  <si>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</si>
  <si>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</si>
  <si>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</si>
  <si>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</si>
  <si>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</si>
  <si>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</si>
  <si>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</si>
  <si>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</si>
  <si>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</si>
  <si>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</si>
  <si>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</si>
  <si>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</si>
  <si>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</si>
  <si>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</si>
  <si>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</si>
  <si>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</si>
  <si>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</si>
  <si>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</si>
  <si>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</si>
  <si>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</si>
  <si>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</si>
  <si>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</si>
  <si>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</si>
  <si>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</si>
  <si>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</si>
  <si>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</si>
  <si>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</si>
  <si>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</si>
  <si>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</si>
  <si>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</si>
  <si>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</si>
  <si>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</si>
  <si>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</si>
  <si>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</si>
  <si>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</si>
  <si>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</si>
  <si>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</si>
  <si>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</si>
  <si>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</si>
  <si>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Egyéb felhalmozási célú támogatások ÁH-n belülre</t>
  </si>
  <si>
    <t>K84</t>
  </si>
  <si>
    <t>086010 Határon túli magyarok egyéb támogatásai</t>
  </si>
  <si>
    <t>Balatonakali Polgárőr Egyesület</t>
  </si>
  <si>
    <t>Damilos fűkasza</t>
  </si>
  <si>
    <t>Ellátási díjak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</si>
  <si>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</si>
  <si>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</si>
  <si>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</si>
  <si>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</si>
  <si>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Általános útalap</t>
  </si>
  <si>
    <t>Szennyvízakna rekonstrukció 10 db</t>
  </si>
  <si>
    <t>Kisállat karám</t>
  </si>
  <si>
    <t>Mandulás terület gondozása</t>
  </si>
  <si>
    <t>MAG-TÁR-HÁZA lépcső fedés</t>
  </si>
  <si>
    <t>2024. évi eredeti előirányzat</t>
  </si>
  <si>
    <t>K1103</t>
  </si>
  <si>
    <t>Egyéb tárgyi eszközök értékesítése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</si>
  <si>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</si>
  <si>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</si>
  <si>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</si>
  <si>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</si>
  <si>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</si>
  <si>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Közvilágítás fejlesztés</t>
  </si>
  <si>
    <t>Ivókutak vízelvezetése, térburkolása</t>
  </si>
  <si>
    <t>Rugós játék</t>
  </si>
  <si>
    <t>Veszprém-Balaton 2023</t>
  </si>
  <si>
    <t>Óvoda öntözőkút</t>
  </si>
  <si>
    <t>2022. évi előirányzat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</si>
  <si>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</si>
  <si>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</si>
  <si>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</si>
  <si>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</si>
  <si>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</si>
  <si>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</si>
  <si>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</si>
  <si>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</si>
  <si>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</si>
  <si>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</si>
  <si>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</si>
  <si>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</si>
  <si>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</si>
  <si>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</si>
  <si>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</si>
  <si>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</si>
  <si>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</si>
  <si>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</si>
  <si>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</si>
  <si>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</si>
  <si>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</si>
  <si>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</si>
  <si>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</si>
  <si>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</si>
  <si>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</si>
  <si>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</si>
  <si>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</si>
  <si>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</si>
  <si>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</si>
  <si>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</si>
  <si>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</si>
  <si>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</si>
  <si>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</si>
  <si>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</si>
  <si>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</si>
  <si>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</si>
  <si>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</si>
  <si>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</si>
  <si>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</si>
  <si>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</si>
  <si>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</si>
  <si>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</si>
  <si>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</si>
  <si>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</si>
  <si>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</si>
  <si>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</si>
  <si>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</si>
  <si>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</si>
  <si>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</si>
  <si>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</si>
  <si>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</si>
  <si>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</si>
  <si>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</si>
  <si>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</si>
  <si>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</si>
  <si>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</si>
  <si>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</si>
  <si>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</si>
  <si>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</si>
  <si>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</si>
  <si>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</si>
  <si>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>Bevétel 2022. évi előirányzat</t>
  </si>
  <si>
    <t xml:space="preserve">C </t>
  </si>
  <si>
    <t xml:space="preserve">D </t>
  </si>
  <si>
    <t xml:space="preserve">E </t>
  </si>
  <si>
    <t xml:space="preserve">A </t>
  </si>
  <si>
    <t>2</t>
  </si>
  <si>
    <t>4</t>
  </si>
  <si>
    <t>6</t>
  </si>
  <si>
    <t>8</t>
  </si>
  <si>
    <t>10</t>
  </si>
  <si>
    <t>12</t>
  </si>
  <si>
    <t>14</t>
  </si>
  <si>
    <t>16</t>
  </si>
  <si>
    <t>17</t>
  </si>
  <si>
    <t>18</t>
  </si>
  <si>
    <t>19</t>
  </si>
  <si>
    <t>20</t>
  </si>
  <si>
    <t>21</t>
  </si>
  <si>
    <t>Településüzemeltetéshez kapcsolódó feladatellátás támogatása (=4+…+7)</t>
  </si>
  <si>
    <t>Óvodaműködtetési támogatás</t>
  </si>
  <si>
    <t>Óvodapedagógusok átlagbér alapú támogatása  (2,1 fő)</t>
  </si>
  <si>
    <t>Óvodapedagógusok minősítéséből adódó többletkiadások támogatása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</si>
  <si>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</si>
  <si>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</si>
  <si>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</si>
  <si>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</si>
  <si>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</si>
  <si>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</si>
  <si>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</si>
  <si>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</si>
  <si>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</si>
  <si>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2022. évi előriányzat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</si>
  <si>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</si>
  <si>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</si>
  <si>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</si>
  <si>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</si>
  <si>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</si>
  <si>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</si>
  <si>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</si>
  <si>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</si>
  <si>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</si>
  <si>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</si>
  <si>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</si>
  <si>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</si>
  <si>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2023. évi előriányzat</t>
  </si>
  <si>
    <t>2024. évi előriányzat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</si>
  <si>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</si>
  <si>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</si>
  <si>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</si>
  <si>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</si>
  <si>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</si>
  <si>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Balatonakali Község Önkormányzata 2022. évi tervezett bevételei és kiadásai (forintban)</t>
  </si>
  <si>
    <t>6. melléklet</t>
  </si>
  <si>
    <t>8. melléklet</t>
  </si>
  <si>
    <t>9. melléklet</t>
  </si>
  <si>
    <t>Készenlét, ügyelet, helyettesítési díj</t>
  </si>
  <si>
    <t>K1104</t>
  </si>
  <si>
    <t>1.1.7</t>
  </si>
  <si>
    <t>Készenléti, ügyeleti, helyettesítési díj</t>
  </si>
  <si>
    <t>Immateriális javak beszerzése</t>
  </si>
  <si>
    <t>K61</t>
  </si>
  <si>
    <t>6.5</t>
  </si>
  <si>
    <t>Balatonakali Önkormányzat 2022. évi összesített konszolidált tervezett bevételei és kiadásai (forintban)</t>
  </si>
  <si>
    <t>Balatonakali Önkormányzat gördülő tervezés (forintban)</t>
  </si>
  <si>
    <t>2022. évi eredeti előirányzat</t>
  </si>
  <si>
    <t xml:space="preserve">2023. évi eredeti előirányzat 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</si>
  <si>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</si>
  <si>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</si>
  <si>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</si>
  <si>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</si>
  <si>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</si>
  <si>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Balatonakali Önkormányzat 2022. évi összesített konszolidált költségvetése kormányzati funkciónként (forintban)</t>
  </si>
  <si>
    <t>Céltartalék</t>
  </si>
  <si>
    <t>Balatonakali Önkormányzat 2022. évi felhalmozási kiadásai feladatonként/célonként (forintban)</t>
  </si>
  <si>
    <t>Balatonakali Mandulavirág Strand zöldfelület megújítása</t>
  </si>
  <si>
    <t xml:space="preserve">Urnafal </t>
  </si>
  <si>
    <t>Mikrofon, mobil hangfal Veszprém-Balaton 2023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</si>
  <si>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</si>
  <si>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</si>
  <si>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</si>
  <si>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</si>
  <si>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</si>
  <si>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</si>
  <si>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</si>
  <si>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</si>
  <si>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Balatonakali Hajóállomás vízellátása, szennyvíz elvezetése tervezés</t>
  </si>
  <si>
    <t>Balatonakali Hajóállomás szennyvízelvezetés kiépítése</t>
  </si>
  <si>
    <t>Renault Master kisteherautó  MFP-KOEB/2021</t>
  </si>
  <si>
    <t>Sószóró</t>
  </si>
  <si>
    <t>Betonkeverő</t>
  </si>
  <si>
    <t>Vízkivételi mű partfal</t>
  </si>
  <si>
    <t>Napágy</t>
  </si>
  <si>
    <t>SUP tároló</t>
  </si>
  <si>
    <t>Mentőmellény tároló</t>
  </si>
  <si>
    <t>Mobil sátor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</si>
  <si>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</si>
  <si>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</si>
  <si>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</si>
  <si>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</si>
  <si>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</si>
  <si>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</si>
  <si>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</si>
  <si>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</si>
  <si>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</si>
  <si>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</si>
  <si>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</si>
  <si>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</si>
  <si>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</si>
  <si>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Támogatás visszafizetése</t>
  </si>
  <si>
    <t>Balatonakali Önkormányzat 2022. évi tartaléka (forintban)</t>
  </si>
  <si>
    <t>Állam-igazgatási feladat</t>
  </si>
  <si>
    <t>Balatonakali Önkormányzat általános működésének és ágazati feladatainak 2022. évi támogatása (forintban)</t>
  </si>
  <si>
    <t>Kiegészítő támogatás</t>
  </si>
  <si>
    <t>zöldterület-gazdálkodással kapcsolatos feladatok támogatása</t>
  </si>
  <si>
    <t>Polgármester illetménye és költségtérítése 2022. évi emelésének ellentételezése</t>
  </si>
  <si>
    <t>22</t>
  </si>
  <si>
    <t>23</t>
  </si>
  <si>
    <t>Költségvetési törvény alapján</t>
  </si>
  <si>
    <t>Egyenleg (havi záró pénzállomány)</t>
  </si>
  <si>
    <t>Balatonakali Önkormányzat 2022. évi előirányzat felhasználási (likviditási) ütemterve (ezer Ft-ban)</t>
  </si>
  <si>
    <t>„Bitt Fém értékmegőrző szekrény Cuccmegőrző” 2 db - Strandfejlesztés 2021</t>
  </si>
  <si>
    <t>Domború, tapintható, árnyékolással ellátott strandmodell készítése 2 db - Strandfejlesztés 2021</t>
  </si>
  <si>
    <t>Indukciós hallássegítő rendszer kiépítése - Strandfejlesztés 2021</t>
  </si>
  <si>
    <t>Akadálymentes rugós játék - Strandfejlesztés 2021</t>
  </si>
  <si>
    <t>Modena típusú vízibicikli - Strandfejlesztés 2021</t>
  </si>
  <si>
    <t>Mobil úszóstég - Strandfejlesztés 2021</t>
  </si>
  <si>
    <t>Mentőmellény - Strandfejlesztés 2021</t>
  </si>
  <si>
    <t>Napágy - Strandfejlesztés 2021</t>
  </si>
  <si>
    <t>Taktilis vezetősáv - Strandfejlesztés 2021</t>
  </si>
  <si>
    <t>Kommunikációs szolgáltatások</t>
  </si>
  <si>
    <t>köztemető fenntartásával kapcsolatos feladatok támogatása</t>
  </si>
  <si>
    <t>mód./eredet előirányzat (%)</t>
  </si>
  <si>
    <t>az  …./2022. (IX.) önkormányzati rendelethez</t>
  </si>
  <si>
    <t>Wifi4 EU kiépítése</t>
  </si>
  <si>
    <t xml:space="preserve">2022. évi mód. előir. (2022.IX.) </t>
  </si>
  <si>
    <t>2022. évi mód.előir. (2022.IX.)</t>
  </si>
  <si>
    <t>2022. évi mód. előir.  (2022.IX.)</t>
  </si>
  <si>
    <t>Kiadás    2022. évi előirányzat</t>
  </si>
  <si>
    <t>Bevétel 2022. évi mód. előir. (2022.IX.)</t>
  </si>
  <si>
    <t>Kiadás    2022. évi mód. előir. (2022.IX.)</t>
  </si>
  <si>
    <t>041233 Hosszabb időtartamú közfoglalkoztatás</t>
  </si>
  <si>
    <t>2022. évi mód. előir. (2022.IX.)</t>
  </si>
  <si>
    <t>Lakossági víz- és csatornaszolgáltatás támogatása</t>
  </si>
  <si>
    <t>24</t>
  </si>
  <si>
    <t>mód./eredeti előirányzat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</si>
</sst>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0" fontId="2" fillId="0" borderId="0"/>
    <xf numFmtId="0" fontId="1" fillId="0" borderId="0"/>
  </cellStyleXfs>
  <cellXfs count="1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3" fontId="3" fillId="0" borderId="2" xfId="1" applyNumberFormat="1" applyFont="1" applyBorder="1" applyAlignment="1">
      <alignment horizontal="right" vertical="center"/>
    </xf>
    <xf numFmtId="0" fontId="15" fillId="0" borderId="0" xfId="0" applyFont="1"/>
    <xf numFmtId="0" fontId="7" fillId="0" borderId="2" xfId="0" applyFont="1" applyBorder="1" applyAlignment="1">
      <alignment vertical="center"/>
    </xf>
    <xf numFmtId="0" fontId="13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6" fillId="0" borderId="0" xfId="0" applyFont="1"/>
    <xf numFmtId="3" fontId="5" fillId="0" borderId="0" xfId="0" applyNumberFormat="1" applyFont="1"/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2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9" fontId="7" fillId="0" borderId="9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vertical="center"/>
    </xf>
    <xf numFmtId="3" fontId="12" fillId="0" borderId="2" xfId="1" applyNumberFormat="1" applyFont="1" applyBorder="1" applyAlignment="1">
      <alignment horizontal="center" vertical="center"/>
    </xf>
    <xf numFmtId="9" fontId="12" fillId="0" borderId="2" xfId="1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9" fontId="3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2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right" vertical="center" wrapText="1"/>
    </xf>
    <xf numFmtId="9" fontId="8" fillId="6" borderId="2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3" fillId="0" borderId="2" xfId="0" applyNumberFormat="1" applyFont="1" applyBorder="1"/>
    <xf numFmtId="3" fontId="7" fillId="0" borderId="2" xfId="0" applyNumberFormat="1" applyFont="1" applyBorder="1" applyAlignment="1">
      <alignment vertical="center" wrapText="1"/>
    </xf>
    <xf numFmtId="49" fontId="8" fillId="6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9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2" borderId="9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.6640625" style="1" customWidth="1"/>
    <col min="4" max="5" width="10.5546875" style="1" customWidth="1"/>
    <col min="6" max="6" width="8.88671875" style="1" customWidth="1"/>
    <col min="8" max="8" width="11.109375" bestFit="1" customWidth="1"/>
  </cols>
  <sheetData>
    <row r="1" spans="1:7" s="1" customFormat="1" ht="15" customHeight="1" x14ac:dyDescent="0.25">
      <c r="C1" s="2"/>
      <c r="D1" s="2"/>
      <c r="E1" s="2"/>
      <c r="F1" s="2" t="s">
        <v>335</v>
      </c>
    </row>
    <row r="2" spans="1:7" s="1" customFormat="1" ht="15" customHeight="1" x14ac:dyDescent="0.25">
      <c r="F2" s="2" t="s">
        <v>527</v>
      </c>
    </row>
    <row r="3" spans="1:7" s="1" customFormat="1" ht="15" customHeight="1" x14ac:dyDescent="0.25">
      <c r="A3" s="3"/>
      <c r="B3" s="3"/>
    </row>
    <row r="4" spans="1:7" s="1" customFormat="1" ht="15" customHeight="1" x14ac:dyDescent="0.25">
      <c r="A4" s="172" t="s">
        <v>457</v>
      </c>
      <c r="B4" s="172"/>
      <c r="C4" s="172"/>
      <c r="D4" s="172"/>
      <c r="E4" s="172"/>
      <c r="F4" s="172"/>
    </row>
    <row r="5" spans="1:7" s="1" customFormat="1" ht="7.5" customHeight="1" x14ac:dyDescent="0.25">
      <c r="A5" s="3"/>
      <c r="B5" s="3"/>
      <c r="C5" s="3"/>
      <c r="D5" s="3"/>
      <c r="E5" s="3"/>
      <c r="F5" s="38"/>
    </row>
    <row r="6" spans="1:7" ht="15" customHeight="1" x14ac:dyDescent="0.25">
      <c r="A6" s="57"/>
      <c r="B6" s="58" t="s">
        <v>33</v>
      </c>
      <c r="C6" s="57" t="s">
        <v>34</v>
      </c>
      <c r="D6" s="57" t="s">
        <v>35</v>
      </c>
      <c r="E6" s="57" t="s">
        <v>36</v>
      </c>
      <c r="F6" s="160" t="s">
        <v>37</v>
      </c>
    </row>
    <row r="7" spans="1:7" ht="37.5" customHeight="1" x14ac:dyDescent="0.25">
      <c r="A7" s="58">
        <v>1</v>
      </c>
      <c r="B7" s="57" t="s">
        <v>31</v>
      </c>
      <c r="C7" s="58" t="s">
        <v>1</v>
      </c>
      <c r="D7" s="57" t="s">
        <v>333</v>
      </c>
      <c r="E7" s="57" t="s">
        <v>530</v>
      </c>
      <c r="F7" s="59" t="s">
        <v>539</v>
      </c>
      <c r="G7" s="5"/>
    </row>
    <row r="8" spans="1:7" ht="15" customHeight="1" x14ac:dyDescent="0.25">
      <c r="A8" s="58">
        <v>2</v>
      </c>
      <c r="B8" s="169" t="s">
        <v>2</v>
      </c>
      <c r="C8" s="170"/>
      <c r="D8" s="170"/>
      <c r="E8" s="170"/>
      <c r="F8" s="171"/>
      <c r="G8" s="5"/>
    </row>
    <row r="9" spans="1:7" ht="24" x14ac:dyDescent="0.25">
      <c r="A9" s="58">
        <v>3</v>
      </c>
      <c r="B9" s="79" t="s">
        <v>4</v>
      </c>
      <c r="C9" s="63" t="s">
        <v>299</v>
      </c>
      <c r="D9" s="56">
        <v>79101933</v>
      </c>
      <c r="E9" s="56">
        <v>87604753</v>
      </c>
      <c r="F9" s="61">
        <f>E9/D9</f>
        <v>1.1074919370175189</v>
      </c>
      <c r="G9" s="5"/>
    </row>
    <row r="10" spans="1:7" ht="15" customHeight="1" x14ac:dyDescent="0.25">
      <c r="A10" s="58">
        <v>4</v>
      </c>
      <c r="B10" s="73" t="s">
        <v>50</v>
      </c>
      <c r="C10" s="55" t="s">
        <v>176</v>
      </c>
      <c r="D10" s="21">
        <v>54945543</v>
      </c>
      <c r="E10" s="21">
        <v>64822343</v>
      </c>
      <c r="F10" s="62">
        <f t="shared" ref="F10:F12" si="0">E10/D10</f>
        <v>1.1797561632979039</v>
      </c>
      <c r="G10" s="5"/>
    </row>
    <row r="11" spans="1:7" ht="24" x14ac:dyDescent="0.25">
      <c r="A11" s="58">
        <v>5</v>
      </c>
      <c r="B11" s="82" t="s">
        <v>347</v>
      </c>
      <c r="C11" s="71" t="s">
        <v>336</v>
      </c>
      <c r="D11" s="22">
        <v>51029890</v>
      </c>
      <c r="E11" s="22">
        <v>51029890</v>
      </c>
      <c r="F11" s="64">
        <f t="shared" si="0"/>
        <v>1</v>
      </c>
      <c r="G11" s="5"/>
    </row>
    <row r="12" spans="1:7" ht="24" x14ac:dyDescent="0.25">
      <c r="A12" s="58">
        <v>6</v>
      </c>
      <c r="B12" s="82" t="s">
        <v>348</v>
      </c>
      <c r="C12" s="71" t="s">
        <v>337</v>
      </c>
      <c r="D12" s="22">
        <v>3915653</v>
      </c>
      <c r="E12" s="22">
        <v>13792453</v>
      </c>
      <c r="F12" s="64">
        <f t="shared" si="0"/>
        <v>3.5223889859494699</v>
      </c>
      <c r="G12" s="5"/>
    </row>
    <row r="13" spans="1:7" ht="15" customHeight="1" x14ac:dyDescent="0.25">
      <c r="A13" s="58">
        <v>7</v>
      </c>
      <c r="B13" s="82" t="s">
        <v>349</v>
      </c>
      <c r="C13" s="71" t="s">
        <v>366</v>
      </c>
      <c r="D13" s="22">
        <v>0</v>
      </c>
      <c r="E13" s="22">
        <v>0</v>
      </c>
      <c r="F13" s="134"/>
      <c r="G13" s="5"/>
    </row>
    <row r="14" spans="1:7" ht="24" x14ac:dyDescent="0.25">
      <c r="A14" s="58">
        <v>8</v>
      </c>
      <c r="B14" s="74" t="s">
        <v>51</v>
      </c>
      <c r="C14" s="55" t="s">
        <v>301</v>
      </c>
      <c r="D14" s="21">
        <v>24156390</v>
      </c>
      <c r="E14" s="21">
        <v>22782410</v>
      </c>
      <c r="F14" s="62">
        <f t="shared" ref="F14:F26" si="1">E14/D14</f>
        <v>0.94312146806704145</v>
      </c>
      <c r="G14" s="5"/>
    </row>
    <row r="15" spans="1:7" ht="15" customHeight="1" x14ac:dyDescent="0.25">
      <c r="A15" s="58">
        <v>9</v>
      </c>
      <c r="B15" s="79" t="s">
        <v>5</v>
      </c>
      <c r="C15" s="63" t="s">
        <v>6</v>
      </c>
      <c r="D15" s="56">
        <v>96000000</v>
      </c>
      <c r="E15" s="56">
        <v>96000000</v>
      </c>
      <c r="F15" s="61">
        <f t="shared" si="1"/>
        <v>1</v>
      </c>
      <c r="G15" s="5"/>
    </row>
    <row r="16" spans="1:7" ht="15" customHeight="1" x14ac:dyDescent="0.25">
      <c r="A16" s="58">
        <v>10</v>
      </c>
      <c r="B16" s="73" t="s">
        <v>7</v>
      </c>
      <c r="C16" s="55" t="s">
        <v>184</v>
      </c>
      <c r="D16" s="21">
        <v>61000000</v>
      </c>
      <c r="E16" s="21">
        <v>61000000</v>
      </c>
      <c r="F16" s="62">
        <f t="shared" si="1"/>
        <v>1</v>
      </c>
      <c r="G16" s="5"/>
    </row>
    <row r="17" spans="1:7" ht="15" customHeight="1" x14ac:dyDescent="0.25">
      <c r="A17" s="58">
        <v>11</v>
      </c>
      <c r="B17" s="74" t="s">
        <v>8</v>
      </c>
      <c r="C17" s="55" t="s">
        <v>185</v>
      </c>
      <c r="D17" s="21">
        <v>34500000</v>
      </c>
      <c r="E17" s="21">
        <v>34500000</v>
      </c>
      <c r="F17" s="62">
        <f t="shared" si="1"/>
        <v>1</v>
      </c>
      <c r="G17" s="5"/>
    </row>
    <row r="18" spans="1:7" ht="15" customHeight="1" x14ac:dyDescent="0.25">
      <c r="A18" s="58">
        <v>12</v>
      </c>
      <c r="B18" s="73" t="s">
        <v>339</v>
      </c>
      <c r="C18" s="55" t="s">
        <v>191</v>
      </c>
      <c r="D18" s="21">
        <v>500000</v>
      </c>
      <c r="E18" s="21">
        <v>500000</v>
      </c>
      <c r="F18" s="62">
        <f t="shared" si="1"/>
        <v>1</v>
      </c>
      <c r="G18" s="5"/>
    </row>
    <row r="19" spans="1:7" ht="15" customHeight="1" x14ac:dyDescent="0.25">
      <c r="A19" s="58">
        <v>13</v>
      </c>
      <c r="B19" s="79" t="s">
        <v>17</v>
      </c>
      <c r="C19" s="63" t="s">
        <v>3</v>
      </c>
      <c r="D19" s="56">
        <v>96236544</v>
      </c>
      <c r="E19" s="56">
        <v>96236544</v>
      </c>
      <c r="F19" s="61">
        <f t="shared" si="1"/>
        <v>1</v>
      </c>
      <c r="G19" s="5"/>
    </row>
    <row r="20" spans="1:7" ht="15" customHeight="1" x14ac:dyDescent="0.25">
      <c r="A20" s="58">
        <v>14</v>
      </c>
      <c r="B20" s="74" t="s">
        <v>53</v>
      </c>
      <c r="C20" s="6" t="s">
        <v>193</v>
      </c>
      <c r="D20" s="21">
        <v>97500</v>
      </c>
      <c r="E20" s="21">
        <v>97500</v>
      </c>
      <c r="F20" s="62">
        <f t="shared" si="1"/>
        <v>1</v>
      </c>
      <c r="G20" s="5"/>
    </row>
    <row r="21" spans="1:7" ht="15" customHeight="1" x14ac:dyDescent="0.25">
      <c r="A21" s="58">
        <v>15</v>
      </c>
      <c r="B21" s="74" t="s">
        <v>55</v>
      </c>
      <c r="C21" s="6" t="s">
        <v>196</v>
      </c>
      <c r="D21" s="21">
        <v>53650000</v>
      </c>
      <c r="E21" s="21">
        <v>53650000</v>
      </c>
      <c r="F21" s="62">
        <f t="shared" si="1"/>
        <v>1</v>
      </c>
      <c r="G21" s="5"/>
    </row>
    <row r="22" spans="1:7" ht="15" customHeight="1" x14ac:dyDescent="0.25">
      <c r="A22" s="58">
        <v>16</v>
      </c>
      <c r="B22" s="74" t="s">
        <v>124</v>
      </c>
      <c r="C22" s="6" t="s">
        <v>199</v>
      </c>
      <c r="D22" s="21">
        <v>10150000</v>
      </c>
      <c r="E22" s="21">
        <v>10150000</v>
      </c>
      <c r="F22" s="62">
        <f t="shared" si="1"/>
        <v>1</v>
      </c>
      <c r="G22" s="5"/>
    </row>
    <row r="23" spans="1:7" ht="15" customHeight="1" x14ac:dyDescent="0.25">
      <c r="A23" s="58">
        <v>17</v>
      </c>
      <c r="B23" s="74" t="s">
        <v>126</v>
      </c>
      <c r="C23" s="6" t="s">
        <v>200</v>
      </c>
      <c r="D23" s="21">
        <v>8005000</v>
      </c>
      <c r="E23" s="21">
        <v>8005000</v>
      </c>
      <c r="F23" s="62">
        <f t="shared" si="1"/>
        <v>1</v>
      </c>
      <c r="G23" s="5"/>
    </row>
    <row r="24" spans="1:7" ht="15" customHeight="1" x14ac:dyDescent="0.25">
      <c r="A24" s="58">
        <v>18</v>
      </c>
      <c r="B24" s="74" t="s">
        <v>132</v>
      </c>
      <c r="C24" s="6" t="s">
        <v>310</v>
      </c>
      <c r="D24" s="21">
        <v>60000</v>
      </c>
      <c r="E24" s="21">
        <v>60000</v>
      </c>
      <c r="F24" s="62">
        <f t="shared" si="1"/>
        <v>1</v>
      </c>
      <c r="G24" s="5"/>
    </row>
    <row r="25" spans="1:7" ht="15" customHeight="1" x14ac:dyDescent="0.25">
      <c r="A25" s="58">
        <v>19</v>
      </c>
      <c r="B25" s="74" t="s">
        <v>340</v>
      </c>
      <c r="C25" s="6" t="s">
        <v>201</v>
      </c>
      <c r="D25" s="21">
        <v>19081000</v>
      </c>
      <c r="E25" s="21">
        <v>19081000</v>
      </c>
      <c r="F25" s="62">
        <f t="shared" si="1"/>
        <v>1</v>
      </c>
      <c r="G25" s="5"/>
    </row>
    <row r="26" spans="1:7" ht="15" customHeight="1" x14ac:dyDescent="0.25">
      <c r="A26" s="58">
        <v>20</v>
      </c>
      <c r="B26" s="74" t="s">
        <v>341</v>
      </c>
      <c r="C26" s="44" t="s">
        <v>288</v>
      </c>
      <c r="D26" s="21">
        <v>5193000</v>
      </c>
      <c r="E26" s="21">
        <v>5193000</v>
      </c>
      <c r="F26" s="62">
        <f t="shared" si="1"/>
        <v>1</v>
      </c>
      <c r="G26" s="5"/>
    </row>
    <row r="27" spans="1:7" ht="15" customHeight="1" x14ac:dyDescent="0.25">
      <c r="A27" s="58">
        <v>21</v>
      </c>
      <c r="B27" s="74" t="s">
        <v>342</v>
      </c>
      <c r="C27" s="6" t="s">
        <v>202</v>
      </c>
      <c r="D27" s="21">
        <v>0</v>
      </c>
      <c r="E27" s="21">
        <v>0</v>
      </c>
      <c r="F27" s="134"/>
      <c r="G27" s="5"/>
    </row>
    <row r="28" spans="1:7" ht="15" customHeight="1" x14ac:dyDescent="0.25">
      <c r="A28" s="58">
        <v>22</v>
      </c>
      <c r="B28" s="74" t="s">
        <v>343</v>
      </c>
      <c r="C28" s="6" t="s">
        <v>203</v>
      </c>
      <c r="D28" s="21">
        <v>44</v>
      </c>
      <c r="E28" s="21">
        <v>44</v>
      </c>
      <c r="F28" s="62">
        <f>E28/D28</f>
        <v>1</v>
      </c>
      <c r="G28" s="5"/>
    </row>
    <row r="29" spans="1:7" ht="15" customHeight="1" x14ac:dyDescent="0.25">
      <c r="A29" s="58">
        <v>23</v>
      </c>
      <c r="B29" s="79" t="s">
        <v>18</v>
      </c>
      <c r="C29" s="63" t="s">
        <v>207</v>
      </c>
      <c r="D29" s="56">
        <v>1166025</v>
      </c>
      <c r="E29" s="56">
        <v>2859505</v>
      </c>
      <c r="F29" s="64">
        <f t="shared" ref="F29:F32" si="2">E29/D29</f>
        <v>2.4523530799082351</v>
      </c>
      <c r="G29" s="5"/>
    </row>
    <row r="30" spans="1:7" ht="15" customHeight="1" x14ac:dyDescent="0.25">
      <c r="A30" s="58">
        <v>24</v>
      </c>
      <c r="B30" s="74" t="s">
        <v>107</v>
      </c>
      <c r="C30" s="55" t="s">
        <v>209</v>
      </c>
      <c r="D30" s="21">
        <v>1166025</v>
      </c>
      <c r="E30" s="21">
        <v>2859505</v>
      </c>
      <c r="F30" s="64">
        <f t="shared" si="2"/>
        <v>2.4523530799082351</v>
      </c>
      <c r="G30" s="5"/>
    </row>
    <row r="31" spans="1:7" ht="15.75" customHeight="1" x14ac:dyDescent="0.25">
      <c r="A31" s="58">
        <v>25</v>
      </c>
      <c r="B31" s="76" t="s">
        <v>33</v>
      </c>
      <c r="C31" s="72" t="s">
        <v>3</v>
      </c>
      <c r="D31" s="23">
        <v>272504502</v>
      </c>
      <c r="E31" s="23">
        <v>282700802</v>
      </c>
      <c r="F31" s="61">
        <f t="shared" si="2"/>
        <v>1.0374169965089237</v>
      </c>
      <c r="G31" s="5"/>
    </row>
    <row r="32" spans="1:7" ht="24" x14ac:dyDescent="0.25">
      <c r="A32" s="58">
        <v>26</v>
      </c>
      <c r="B32" s="80" t="s">
        <v>19</v>
      </c>
      <c r="C32" s="63" t="s">
        <v>300</v>
      </c>
      <c r="D32" s="56">
        <v>149833600</v>
      </c>
      <c r="E32" s="56">
        <v>170500805</v>
      </c>
      <c r="F32" s="61">
        <f t="shared" si="2"/>
        <v>1.1379343818742926</v>
      </c>
      <c r="G32" s="5"/>
    </row>
    <row r="33" spans="1:8" ht="15" customHeight="1" x14ac:dyDescent="0.25">
      <c r="A33" s="58">
        <v>27</v>
      </c>
      <c r="B33" s="74" t="s">
        <v>108</v>
      </c>
      <c r="C33" s="55" t="s">
        <v>287</v>
      </c>
      <c r="D33" s="21">
        <v>0</v>
      </c>
      <c r="E33" s="21">
        <v>14667205</v>
      </c>
      <c r="F33" s="134"/>
      <c r="G33" s="5"/>
    </row>
    <row r="34" spans="1:8" ht="24" x14ac:dyDescent="0.25">
      <c r="A34" s="58">
        <v>28</v>
      </c>
      <c r="B34" s="73" t="s">
        <v>109</v>
      </c>
      <c r="C34" s="55" t="s">
        <v>302</v>
      </c>
      <c r="D34" s="21">
        <v>149833600</v>
      </c>
      <c r="E34" s="21">
        <v>155833600</v>
      </c>
      <c r="F34" s="62">
        <f t="shared" ref="F34" si="3">E34/D34</f>
        <v>1.0400444226128185</v>
      </c>
      <c r="G34" s="5"/>
    </row>
    <row r="35" spans="1:8" ht="15" customHeight="1" x14ac:dyDescent="0.25">
      <c r="A35" s="58">
        <v>29</v>
      </c>
      <c r="B35" s="80" t="s">
        <v>20</v>
      </c>
      <c r="C35" s="63" t="s">
        <v>254</v>
      </c>
      <c r="D35" s="56">
        <v>0</v>
      </c>
      <c r="E35" s="56">
        <v>82373200</v>
      </c>
      <c r="F35" s="134"/>
      <c r="G35" s="5"/>
    </row>
    <row r="36" spans="1:8" ht="15" customHeight="1" x14ac:dyDescent="0.25">
      <c r="A36" s="58">
        <v>30</v>
      </c>
      <c r="B36" s="74" t="s">
        <v>151</v>
      </c>
      <c r="C36" s="37" t="s">
        <v>256</v>
      </c>
      <c r="D36" s="21">
        <v>0</v>
      </c>
      <c r="E36" s="21">
        <v>82373200</v>
      </c>
      <c r="F36" s="134"/>
      <c r="G36" s="5"/>
    </row>
    <row r="37" spans="1:8" ht="13.5" customHeight="1" x14ac:dyDescent="0.25">
      <c r="A37" s="58">
        <v>31</v>
      </c>
      <c r="B37" s="73" t="s">
        <v>152</v>
      </c>
      <c r="C37" s="12" t="s">
        <v>322</v>
      </c>
      <c r="D37" s="21">
        <v>0</v>
      </c>
      <c r="E37" s="21">
        <v>0</v>
      </c>
      <c r="F37" s="134"/>
      <c r="G37" s="5"/>
    </row>
    <row r="38" spans="1:8" ht="15" customHeight="1" x14ac:dyDescent="0.25">
      <c r="A38" s="58">
        <v>32</v>
      </c>
      <c r="B38" s="81" t="s">
        <v>21</v>
      </c>
      <c r="C38" s="63" t="s">
        <v>211</v>
      </c>
      <c r="D38" s="56">
        <v>131700</v>
      </c>
      <c r="E38" s="56">
        <v>5840100</v>
      </c>
      <c r="F38" s="61">
        <f t="shared" ref="F38:F41" si="4">E38/D38</f>
        <v>44.343963553530749</v>
      </c>
      <c r="G38" s="5"/>
    </row>
    <row r="39" spans="1:8" ht="15" customHeight="1" x14ac:dyDescent="0.25">
      <c r="A39" s="58">
        <v>33</v>
      </c>
      <c r="B39" s="73" t="s">
        <v>165</v>
      </c>
      <c r="C39" s="13" t="s">
        <v>212</v>
      </c>
      <c r="D39" s="21">
        <v>131700</v>
      </c>
      <c r="E39" s="21">
        <v>5840100</v>
      </c>
      <c r="F39" s="62">
        <f t="shared" si="4"/>
        <v>44.343963553530749</v>
      </c>
      <c r="G39" s="5"/>
    </row>
    <row r="40" spans="1:8" ht="15.75" customHeight="1" x14ac:dyDescent="0.25">
      <c r="A40" s="58">
        <v>34</v>
      </c>
      <c r="B40" s="76" t="s">
        <v>344</v>
      </c>
      <c r="C40" s="72" t="s">
        <v>254</v>
      </c>
      <c r="D40" s="23">
        <v>149965300</v>
      </c>
      <c r="E40" s="23">
        <v>258714105</v>
      </c>
      <c r="F40" s="61">
        <f t="shared" si="4"/>
        <v>1.7251597869640509</v>
      </c>
      <c r="G40" s="5"/>
    </row>
    <row r="41" spans="1:8" ht="15" customHeight="1" x14ac:dyDescent="0.25">
      <c r="A41" s="58">
        <v>35</v>
      </c>
      <c r="B41" s="173" t="s">
        <v>345</v>
      </c>
      <c r="C41" s="174"/>
      <c r="D41" s="23">
        <v>422469802</v>
      </c>
      <c r="E41" s="23">
        <v>541414907</v>
      </c>
      <c r="F41" s="65">
        <f t="shared" si="4"/>
        <v>1.281546999186465</v>
      </c>
      <c r="G41" s="5"/>
    </row>
    <row r="42" spans="1:8" ht="15" customHeight="1" x14ac:dyDescent="0.25">
      <c r="A42" s="58">
        <v>36</v>
      </c>
      <c r="B42" s="74" t="s">
        <v>28</v>
      </c>
      <c r="C42" s="55" t="s">
        <v>346</v>
      </c>
      <c r="D42" s="21">
        <v>0</v>
      </c>
      <c r="E42" s="21">
        <v>0</v>
      </c>
      <c r="F42" s="134"/>
      <c r="G42" s="5"/>
    </row>
    <row r="43" spans="1:8" ht="15" customHeight="1" x14ac:dyDescent="0.25">
      <c r="A43" s="58">
        <v>37</v>
      </c>
      <c r="B43" s="73" t="s">
        <v>43</v>
      </c>
      <c r="C43" s="55" t="s">
        <v>262</v>
      </c>
      <c r="D43" s="21">
        <v>250626135</v>
      </c>
      <c r="E43" s="21">
        <v>250626135</v>
      </c>
      <c r="F43" s="62">
        <f>E43/D43</f>
        <v>1</v>
      </c>
      <c r="G43" s="5"/>
    </row>
    <row r="44" spans="1:8" ht="15" customHeight="1" x14ac:dyDescent="0.25">
      <c r="A44" s="58">
        <v>38</v>
      </c>
      <c r="B44" s="74" t="s">
        <v>44</v>
      </c>
      <c r="C44" s="55" t="s">
        <v>265</v>
      </c>
      <c r="D44" s="21">
        <v>0</v>
      </c>
      <c r="E44" s="21">
        <v>0</v>
      </c>
      <c r="F44" s="134"/>
      <c r="G44" s="5"/>
    </row>
    <row r="45" spans="1:8" ht="15" customHeight="1" x14ac:dyDescent="0.25">
      <c r="A45" s="58">
        <v>39</v>
      </c>
      <c r="B45" s="81" t="s">
        <v>35</v>
      </c>
      <c r="C45" s="72" t="s">
        <v>334</v>
      </c>
      <c r="D45" s="23">
        <v>250626135</v>
      </c>
      <c r="E45" s="23">
        <v>250626135</v>
      </c>
      <c r="F45" s="65">
        <f t="shared" ref="F45:F46" si="5">E45/D45</f>
        <v>1</v>
      </c>
      <c r="G45" s="5"/>
    </row>
    <row r="46" spans="1:8" ht="15" customHeight="1" x14ac:dyDescent="0.25">
      <c r="A46" s="122">
        <v>40</v>
      </c>
      <c r="B46" s="175" t="s">
        <v>363</v>
      </c>
      <c r="C46" s="176"/>
      <c r="D46" s="66">
        <v>673095937</v>
      </c>
      <c r="E46" s="66">
        <v>792041042</v>
      </c>
      <c r="F46" s="67">
        <f t="shared" si="5"/>
        <v>1.1767134496906049</v>
      </c>
      <c r="G46" s="5"/>
    </row>
    <row r="47" spans="1:8" ht="15" customHeight="1" x14ac:dyDescent="0.25">
      <c r="A47" s="58">
        <v>41</v>
      </c>
      <c r="B47" s="75"/>
      <c r="C47" s="169" t="s">
        <v>10</v>
      </c>
      <c r="D47" s="170"/>
      <c r="E47" s="170"/>
      <c r="F47" s="171"/>
      <c r="G47" s="5"/>
    </row>
    <row r="48" spans="1:8" ht="15" customHeight="1" x14ac:dyDescent="0.25">
      <c r="A48" s="58">
        <v>42</v>
      </c>
      <c r="B48" s="79" t="s">
        <v>4</v>
      </c>
      <c r="C48" s="60" t="s">
        <v>49</v>
      </c>
      <c r="D48" s="20">
        <v>77060266</v>
      </c>
      <c r="E48" s="20">
        <v>77360266</v>
      </c>
      <c r="F48" s="61">
        <f t="shared" ref="F48:F50" si="6">E48/D48</f>
        <v>1.0038930568965334</v>
      </c>
      <c r="G48" s="5"/>
      <c r="H48" s="24"/>
    </row>
    <row r="49" spans="1:8" ht="15" customHeight="1" x14ac:dyDescent="0.25">
      <c r="A49" s="58">
        <v>43</v>
      </c>
      <c r="B49" s="74" t="s">
        <v>50</v>
      </c>
      <c r="C49" s="6" t="s">
        <v>113</v>
      </c>
      <c r="D49" s="41">
        <v>62363090</v>
      </c>
      <c r="E49" s="41">
        <v>62663090</v>
      </c>
      <c r="F49" s="62">
        <f t="shared" si="6"/>
        <v>1.004810537771621</v>
      </c>
      <c r="G49" s="5"/>
      <c r="H49" s="24"/>
    </row>
    <row r="50" spans="1:8" ht="15" customHeight="1" x14ac:dyDescent="0.25">
      <c r="A50" s="58">
        <v>44</v>
      </c>
      <c r="B50" s="82" t="s">
        <v>347</v>
      </c>
      <c r="C50" s="7" t="s">
        <v>356</v>
      </c>
      <c r="D50" s="47">
        <v>56332691</v>
      </c>
      <c r="E50" s="47">
        <v>56359286</v>
      </c>
      <c r="F50" s="64">
        <f t="shared" si="6"/>
        <v>1.0004721059748416</v>
      </c>
      <c r="G50" s="5"/>
      <c r="H50" s="24"/>
    </row>
    <row r="51" spans="1:8" ht="15" customHeight="1" x14ac:dyDescent="0.25">
      <c r="A51" s="58">
        <v>45</v>
      </c>
      <c r="B51" s="82" t="s">
        <v>348</v>
      </c>
      <c r="C51" s="7" t="s">
        <v>357</v>
      </c>
      <c r="D51" s="47">
        <v>0</v>
      </c>
      <c r="E51" s="47">
        <v>0</v>
      </c>
      <c r="F51" s="134"/>
      <c r="G51" s="5"/>
      <c r="H51" s="24"/>
    </row>
    <row r="52" spans="1:8" ht="15" customHeight="1" x14ac:dyDescent="0.25">
      <c r="A52" s="58">
        <v>46</v>
      </c>
      <c r="B52" s="82" t="s">
        <v>349</v>
      </c>
      <c r="C52" s="7" t="s">
        <v>453</v>
      </c>
      <c r="D52" s="47">
        <v>0</v>
      </c>
      <c r="E52" s="47">
        <v>0</v>
      </c>
      <c r="F52" s="134"/>
      <c r="G52" s="5"/>
      <c r="H52" s="24"/>
    </row>
    <row r="53" spans="1:8" ht="15" customHeight="1" x14ac:dyDescent="0.25">
      <c r="A53" s="58">
        <v>47</v>
      </c>
      <c r="B53" s="82" t="s">
        <v>350</v>
      </c>
      <c r="C53" s="7" t="s">
        <v>361</v>
      </c>
      <c r="D53" s="47">
        <v>1872675</v>
      </c>
      <c r="E53" s="47">
        <v>1872675</v>
      </c>
      <c r="F53" s="134"/>
      <c r="G53" s="5"/>
      <c r="H53" s="24"/>
    </row>
    <row r="54" spans="1:8" ht="15" customHeight="1" x14ac:dyDescent="0.25">
      <c r="A54" s="58">
        <v>48</v>
      </c>
      <c r="B54" s="82" t="s">
        <v>351</v>
      </c>
      <c r="C54" s="7" t="s">
        <v>358</v>
      </c>
      <c r="D54" s="47">
        <v>2868557</v>
      </c>
      <c r="E54" s="47">
        <v>2868557</v>
      </c>
      <c r="F54" s="64">
        <f t="shared" ref="F54:F75" si="7">E54/D54</f>
        <v>1</v>
      </c>
      <c r="G54" s="5"/>
      <c r="H54" s="24"/>
    </row>
    <row r="55" spans="1:8" ht="15" customHeight="1" x14ac:dyDescent="0.25">
      <c r="A55" s="58">
        <v>49</v>
      </c>
      <c r="B55" s="82" t="s">
        <v>352</v>
      </c>
      <c r="C55" s="7" t="s">
        <v>359</v>
      </c>
      <c r="D55" s="47">
        <v>601540</v>
      </c>
      <c r="E55" s="47">
        <v>601540</v>
      </c>
      <c r="F55" s="64">
        <f t="shared" si="7"/>
        <v>1</v>
      </c>
      <c r="G55" s="5"/>
      <c r="H55" s="24"/>
    </row>
    <row r="56" spans="1:8" ht="15" customHeight="1" x14ac:dyDescent="0.25">
      <c r="A56" s="58">
        <v>50</v>
      </c>
      <c r="B56" s="82" t="s">
        <v>452</v>
      </c>
      <c r="C56" s="7" t="s">
        <v>360</v>
      </c>
      <c r="D56" s="47">
        <v>687627</v>
      </c>
      <c r="E56" s="47">
        <v>961032</v>
      </c>
      <c r="F56" s="64">
        <f t="shared" si="7"/>
        <v>1.3976065512261735</v>
      </c>
      <c r="G56" s="5"/>
      <c r="H56" s="24"/>
    </row>
    <row r="57" spans="1:8" ht="15" customHeight="1" x14ac:dyDescent="0.25">
      <c r="A57" s="58">
        <v>51</v>
      </c>
      <c r="B57" s="74" t="s">
        <v>51</v>
      </c>
      <c r="C57" s="6" t="s">
        <v>52</v>
      </c>
      <c r="D57" s="41">
        <v>14697176</v>
      </c>
      <c r="E57" s="41">
        <v>14697176</v>
      </c>
      <c r="F57" s="62">
        <f t="shared" si="7"/>
        <v>1</v>
      </c>
      <c r="G57" s="5"/>
      <c r="H57" s="24"/>
    </row>
    <row r="58" spans="1:8" ht="15" customHeight="1" x14ac:dyDescent="0.25">
      <c r="A58" s="58">
        <v>52</v>
      </c>
      <c r="B58" s="82" t="s">
        <v>353</v>
      </c>
      <c r="C58" s="7" t="s">
        <v>136</v>
      </c>
      <c r="D58" s="47">
        <v>11853772</v>
      </c>
      <c r="E58" s="47">
        <v>11853772</v>
      </c>
      <c r="F58" s="64">
        <f t="shared" si="7"/>
        <v>1</v>
      </c>
      <c r="G58" s="5"/>
      <c r="H58" s="24"/>
    </row>
    <row r="59" spans="1:8" ht="15" customHeight="1" x14ac:dyDescent="0.25">
      <c r="A59" s="58">
        <v>53</v>
      </c>
      <c r="B59" s="82" t="s">
        <v>354</v>
      </c>
      <c r="C59" s="7" t="s">
        <v>137</v>
      </c>
      <c r="D59" s="47">
        <v>2042404</v>
      </c>
      <c r="E59" s="47">
        <v>2042404</v>
      </c>
      <c r="F59" s="64">
        <f t="shared" si="7"/>
        <v>1</v>
      </c>
      <c r="G59" s="5"/>
      <c r="H59" s="24"/>
    </row>
    <row r="60" spans="1:8" ht="15" customHeight="1" x14ac:dyDescent="0.25">
      <c r="A60" s="58">
        <v>54</v>
      </c>
      <c r="B60" s="82" t="s">
        <v>355</v>
      </c>
      <c r="C60" s="7" t="s">
        <v>138</v>
      </c>
      <c r="D60" s="47">
        <v>801000</v>
      </c>
      <c r="E60" s="47">
        <v>801000</v>
      </c>
      <c r="F60" s="64">
        <f t="shared" si="7"/>
        <v>1</v>
      </c>
      <c r="G60" s="5"/>
      <c r="H60" s="24"/>
    </row>
    <row r="61" spans="1:8" ht="15" customHeight="1" x14ac:dyDescent="0.25">
      <c r="A61" s="58">
        <v>55</v>
      </c>
      <c r="B61" s="79" t="s">
        <v>5</v>
      </c>
      <c r="C61" s="60" t="s">
        <v>96</v>
      </c>
      <c r="D61" s="20">
        <v>10321712</v>
      </c>
      <c r="E61" s="20">
        <v>10341212</v>
      </c>
      <c r="F61" s="61">
        <f t="shared" si="7"/>
        <v>1.0018892214779873</v>
      </c>
      <c r="G61" s="5"/>
      <c r="H61" s="24"/>
    </row>
    <row r="62" spans="1:8" ht="15" customHeight="1" x14ac:dyDescent="0.25">
      <c r="A62" s="58">
        <v>56</v>
      </c>
      <c r="B62" s="79" t="s">
        <v>17</v>
      </c>
      <c r="C62" s="60" t="s">
        <v>54</v>
      </c>
      <c r="D62" s="20">
        <v>143094615</v>
      </c>
      <c r="E62" s="20">
        <v>147164615</v>
      </c>
      <c r="F62" s="61">
        <f t="shared" si="7"/>
        <v>1.0284427195251198</v>
      </c>
      <c r="G62" s="5"/>
      <c r="H62" s="24"/>
    </row>
    <row r="63" spans="1:8" ht="15" customHeight="1" x14ac:dyDescent="0.25">
      <c r="A63" s="58">
        <v>57</v>
      </c>
      <c r="B63" s="74" t="s">
        <v>53</v>
      </c>
      <c r="C63" s="6" t="s">
        <v>123</v>
      </c>
      <c r="D63" s="41">
        <v>13919500</v>
      </c>
      <c r="E63" s="41">
        <v>13919500</v>
      </c>
      <c r="F63" s="62">
        <f t="shared" si="7"/>
        <v>1</v>
      </c>
      <c r="G63" s="5"/>
      <c r="H63" s="24"/>
    </row>
    <row r="64" spans="1:8" ht="15" customHeight="1" x14ac:dyDescent="0.25">
      <c r="A64" s="58">
        <v>58</v>
      </c>
      <c r="B64" s="74" t="s">
        <v>55</v>
      </c>
      <c r="C64" s="6" t="s">
        <v>524</v>
      </c>
      <c r="D64" s="41">
        <v>4639000</v>
      </c>
      <c r="E64" s="41">
        <v>4639000</v>
      </c>
      <c r="F64" s="62">
        <f t="shared" si="7"/>
        <v>1</v>
      </c>
      <c r="G64" s="5"/>
      <c r="H64" s="24"/>
    </row>
    <row r="65" spans="1:8" ht="15" customHeight="1" x14ac:dyDescent="0.25">
      <c r="A65" s="58">
        <v>59</v>
      </c>
      <c r="B65" s="74" t="s">
        <v>124</v>
      </c>
      <c r="C65" s="6" t="s">
        <v>125</v>
      </c>
      <c r="D65" s="41">
        <v>98735630</v>
      </c>
      <c r="E65" s="41">
        <v>98835630</v>
      </c>
      <c r="F65" s="62">
        <f t="shared" si="7"/>
        <v>1.0010128056102949</v>
      </c>
      <c r="G65" s="5"/>
      <c r="H65" s="24"/>
    </row>
    <row r="66" spans="1:8" ht="15" customHeight="1" x14ac:dyDescent="0.25">
      <c r="A66" s="58">
        <v>60</v>
      </c>
      <c r="B66" s="74" t="s">
        <v>126</v>
      </c>
      <c r="C66" s="6" t="s">
        <v>127</v>
      </c>
      <c r="D66" s="41">
        <v>300000</v>
      </c>
      <c r="E66" s="41">
        <v>300000</v>
      </c>
      <c r="F66" s="62">
        <f t="shared" si="7"/>
        <v>1</v>
      </c>
      <c r="G66" s="5"/>
      <c r="H66" s="24"/>
    </row>
    <row r="67" spans="1:8" ht="15" customHeight="1" x14ac:dyDescent="0.25">
      <c r="A67" s="58">
        <v>61</v>
      </c>
      <c r="B67" s="74" t="s">
        <v>132</v>
      </c>
      <c r="C67" s="6" t="s">
        <v>133</v>
      </c>
      <c r="D67" s="41">
        <v>25500485</v>
      </c>
      <c r="E67" s="41">
        <v>29470485</v>
      </c>
      <c r="F67" s="62">
        <f t="shared" si="7"/>
        <v>1.1556833134742339</v>
      </c>
      <c r="G67" s="5"/>
      <c r="H67" s="24"/>
    </row>
    <row r="68" spans="1:8" ht="15" customHeight="1" x14ac:dyDescent="0.25">
      <c r="A68" s="58">
        <v>62</v>
      </c>
      <c r="B68" s="79" t="s">
        <v>18</v>
      </c>
      <c r="C68" s="60" t="s">
        <v>303</v>
      </c>
      <c r="D68" s="20">
        <v>3000000</v>
      </c>
      <c r="E68" s="20">
        <v>3000000</v>
      </c>
      <c r="F68" s="61">
        <f t="shared" si="7"/>
        <v>1</v>
      </c>
      <c r="G68" s="5"/>
      <c r="H68" s="24"/>
    </row>
    <row r="69" spans="1:8" ht="15" customHeight="1" x14ac:dyDescent="0.25">
      <c r="A69" s="58">
        <v>63</v>
      </c>
      <c r="B69" s="79" t="s">
        <v>19</v>
      </c>
      <c r="C69" s="60" t="s">
        <v>143</v>
      </c>
      <c r="D69" s="20">
        <v>34992555</v>
      </c>
      <c r="E69" s="20">
        <v>44869355</v>
      </c>
      <c r="F69" s="61">
        <f t="shared" si="7"/>
        <v>1.2822543252414693</v>
      </c>
      <c r="G69" s="5"/>
      <c r="H69" s="24"/>
    </row>
    <row r="70" spans="1:8" ht="15" customHeight="1" x14ac:dyDescent="0.25">
      <c r="A70" s="58">
        <v>64</v>
      </c>
      <c r="B70" s="74" t="s">
        <v>108</v>
      </c>
      <c r="C70" s="36" t="s">
        <v>258</v>
      </c>
      <c r="D70" s="41">
        <v>2787780</v>
      </c>
      <c r="E70" s="41">
        <v>2787780</v>
      </c>
      <c r="F70" s="62">
        <f t="shared" si="7"/>
        <v>1</v>
      </c>
      <c r="G70" s="5"/>
      <c r="H70" s="24"/>
    </row>
    <row r="71" spans="1:8" ht="24" x14ac:dyDescent="0.25">
      <c r="A71" s="58">
        <v>65</v>
      </c>
      <c r="B71" s="74" t="s">
        <v>109</v>
      </c>
      <c r="C71" s="55" t="s">
        <v>296</v>
      </c>
      <c r="D71" s="41">
        <v>26304775</v>
      </c>
      <c r="E71" s="41">
        <v>26304775</v>
      </c>
      <c r="F71" s="62">
        <f t="shared" si="7"/>
        <v>1</v>
      </c>
      <c r="G71" s="5"/>
      <c r="H71" s="24"/>
    </row>
    <row r="72" spans="1:8" ht="24" x14ac:dyDescent="0.25">
      <c r="A72" s="58">
        <v>66</v>
      </c>
      <c r="B72" s="74" t="s">
        <v>149</v>
      </c>
      <c r="C72" s="55" t="s">
        <v>297</v>
      </c>
      <c r="D72" s="41">
        <v>5900000</v>
      </c>
      <c r="E72" s="41">
        <v>15776800</v>
      </c>
      <c r="F72" s="62">
        <f t="shared" si="7"/>
        <v>2.6740338983050846</v>
      </c>
      <c r="G72" s="5"/>
      <c r="H72" s="24"/>
    </row>
    <row r="73" spans="1:8" ht="15" customHeight="1" x14ac:dyDescent="0.25">
      <c r="A73" s="58">
        <v>67</v>
      </c>
      <c r="B73" s="78" t="s">
        <v>33</v>
      </c>
      <c r="C73" s="35" t="s">
        <v>394</v>
      </c>
      <c r="D73" s="48">
        <v>268469148</v>
      </c>
      <c r="E73" s="48">
        <v>282735448</v>
      </c>
      <c r="F73" s="65">
        <f t="shared" si="7"/>
        <v>1.053139439322093</v>
      </c>
      <c r="G73" s="5"/>
      <c r="H73" s="24"/>
    </row>
    <row r="74" spans="1:8" ht="15" customHeight="1" x14ac:dyDescent="0.25">
      <c r="A74" s="58">
        <v>68</v>
      </c>
      <c r="B74" s="73" t="s">
        <v>20</v>
      </c>
      <c r="C74" s="36" t="s">
        <v>97</v>
      </c>
      <c r="D74" s="21">
        <v>208549108</v>
      </c>
      <c r="E74" s="21">
        <v>214257508</v>
      </c>
      <c r="F74" s="62">
        <f t="shared" si="7"/>
        <v>1.0273719703466677</v>
      </c>
      <c r="G74" s="5"/>
    </row>
    <row r="75" spans="1:8" ht="15" customHeight="1" x14ac:dyDescent="0.25">
      <c r="A75" s="58">
        <v>69</v>
      </c>
      <c r="B75" s="73" t="s">
        <v>21</v>
      </c>
      <c r="C75" s="36" t="s">
        <v>163</v>
      </c>
      <c r="D75" s="21">
        <v>72635300</v>
      </c>
      <c r="E75" s="21">
        <v>72635300</v>
      </c>
      <c r="F75" s="62">
        <f t="shared" si="7"/>
        <v>1</v>
      </c>
      <c r="G75" s="5"/>
    </row>
    <row r="76" spans="1:8" ht="15" customHeight="1" x14ac:dyDescent="0.25">
      <c r="A76" s="58">
        <v>70</v>
      </c>
      <c r="B76" s="73" t="s">
        <v>28</v>
      </c>
      <c r="C76" s="36" t="s">
        <v>60</v>
      </c>
      <c r="D76" s="21">
        <v>0</v>
      </c>
      <c r="E76" s="21">
        <v>0</v>
      </c>
      <c r="F76" s="134"/>
      <c r="G76" s="5"/>
    </row>
    <row r="77" spans="1:8" ht="15" customHeight="1" x14ac:dyDescent="0.25">
      <c r="A77" s="58">
        <v>71</v>
      </c>
      <c r="B77" s="81" t="s">
        <v>34</v>
      </c>
      <c r="C77" s="35" t="s">
        <v>12</v>
      </c>
      <c r="D77" s="23">
        <v>281184408</v>
      </c>
      <c r="E77" s="23">
        <v>286892808</v>
      </c>
      <c r="F77" s="65">
        <f t="shared" ref="F77:F79" si="8">E77/D77</f>
        <v>1.020301267913831</v>
      </c>
      <c r="G77" s="5"/>
    </row>
    <row r="78" spans="1:8" ht="15" customHeight="1" x14ac:dyDescent="0.25">
      <c r="A78" s="58">
        <v>72</v>
      </c>
      <c r="B78" s="81" t="s">
        <v>35</v>
      </c>
      <c r="C78" s="35" t="s">
        <v>13</v>
      </c>
      <c r="D78" s="48">
        <v>121539672</v>
      </c>
      <c r="E78" s="48">
        <v>220510077</v>
      </c>
      <c r="F78" s="65">
        <f t="shared" si="8"/>
        <v>1.8143053487917919</v>
      </c>
      <c r="G78" s="5"/>
    </row>
    <row r="79" spans="1:8" ht="15" customHeight="1" x14ac:dyDescent="0.25">
      <c r="A79" s="58">
        <v>73</v>
      </c>
      <c r="B79" s="165" t="s">
        <v>362</v>
      </c>
      <c r="C79" s="166"/>
      <c r="D79" s="48">
        <v>671193228</v>
      </c>
      <c r="E79" s="48">
        <v>790138333</v>
      </c>
      <c r="F79" s="65">
        <f t="shared" si="8"/>
        <v>1.1772143997257374</v>
      </c>
      <c r="G79" s="5"/>
    </row>
    <row r="80" spans="1:8" ht="15" customHeight="1" x14ac:dyDescent="0.25">
      <c r="A80" s="58">
        <v>74</v>
      </c>
      <c r="B80" s="58" t="s">
        <v>43</v>
      </c>
      <c r="C80" s="85" t="s">
        <v>365</v>
      </c>
      <c r="D80" s="41">
        <v>0</v>
      </c>
      <c r="E80" s="41">
        <v>0</v>
      </c>
      <c r="F80" s="134"/>
      <c r="G80" s="5"/>
    </row>
    <row r="81" spans="1:7" ht="15" customHeight="1" x14ac:dyDescent="0.25">
      <c r="A81" s="58">
        <v>75</v>
      </c>
      <c r="B81" s="58" t="s">
        <v>44</v>
      </c>
      <c r="C81" s="36" t="s">
        <v>274</v>
      </c>
      <c r="D81" s="41">
        <v>1902709</v>
      </c>
      <c r="E81" s="41">
        <v>1902709</v>
      </c>
      <c r="F81" s="62">
        <f t="shared" ref="F81:F83" si="9">E81/D81</f>
        <v>1</v>
      </c>
      <c r="G81" s="5"/>
    </row>
    <row r="82" spans="1:7" ht="15" customHeight="1" x14ac:dyDescent="0.25">
      <c r="A82" s="58">
        <v>76</v>
      </c>
      <c r="B82" s="81" t="s">
        <v>36</v>
      </c>
      <c r="C82" s="84" t="s">
        <v>15</v>
      </c>
      <c r="D82" s="48">
        <v>1902709</v>
      </c>
      <c r="E82" s="48">
        <v>1902709</v>
      </c>
      <c r="F82" s="65">
        <f t="shared" si="9"/>
        <v>1</v>
      </c>
      <c r="G82" s="5"/>
    </row>
    <row r="83" spans="1:7" s="9" customFormat="1" ht="15" customHeight="1" x14ac:dyDescent="0.25">
      <c r="A83" s="122">
        <v>77</v>
      </c>
      <c r="B83" s="167" t="s">
        <v>364</v>
      </c>
      <c r="C83" s="168"/>
      <c r="D83" s="68">
        <v>673095937</v>
      </c>
      <c r="E83" s="68">
        <v>792041042</v>
      </c>
      <c r="F83" s="67">
        <f t="shared" si="9"/>
        <v>1.1767134496906049</v>
      </c>
      <c r="G83" s="8"/>
    </row>
  </sheetData>
  <sheetProtection selectLockedCells="1" selectUnlockedCells="1"/>
  <mergeCells count="7">
    <mergeCell ref="B79:C79"/>
    <mergeCell ref="B83:C83"/>
    <mergeCell ref="C47:F47"/>
    <mergeCell ref="A4:F4"/>
    <mergeCell ref="B8:F8"/>
    <mergeCell ref="B41:C41"/>
    <mergeCell ref="B46:C46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98" firstPageNumber="0" orientation="portrait" r:id="rId1"/>
  <headerFooter alignWithMargins="0"/>
  <rowBreaks count="1" manualBreakCount="1">
    <brk id="4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5" width="10.5546875" style="1" customWidth="1"/>
    <col min="6" max="6" width="10.5546875" customWidth="1"/>
    <col min="7" max="7" width="8.6640625" customWidth="1"/>
    <col min="9" max="10" width="10.109375" bestFit="1" customWidth="1"/>
  </cols>
  <sheetData>
    <row r="1" spans="1:8" s="9" customFormat="1" ht="15" customHeight="1" x14ac:dyDescent="0.25">
      <c r="B1" s="1"/>
      <c r="C1" s="1"/>
      <c r="D1" s="1"/>
      <c r="E1" s="1"/>
      <c r="F1" s="1"/>
      <c r="G1" s="2" t="s">
        <v>271</v>
      </c>
    </row>
    <row r="2" spans="1:8" s="9" customFormat="1" ht="15" customHeight="1" x14ac:dyDescent="0.25">
      <c r="A2" s="1"/>
      <c r="B2" s="1"/>
      <c r="C2" s="1"/>
      <c r="D2" s="1"/>
      <c r="E2" s="1"/>
      <c r="F2" s="1"/>
      <c r="G2" s="2" t="str">
        <f>'1. melléklet'!F2</f>
        <v>az  …./2022. (IX.) önkormányzati rendelethez</v>
      </c>
    </row>
    <row r="3" spans="1:8" s="9" customFormat="1" ht="15" customHeight="1" x14ac:dyDescent="0.25">
      <c r="A3" s="12"/>
      <c r="B3" s="12"/>
      <c r="C3" s="12"/>
      <c r="D3" s="12"/>
      <c r="E3" s="12"/>
    </row>
    <row r="4" spans="1:8" s="9" customFormat="1" ht="15" customHeight="1" x14ac:dyDescent="0.25">
      <c r="A4" s="172" t="s">
        <v>490</v>
      </c>
      <c r="B4" s="172"/>
      <c r="C4" s="172"/>
      <c r="D4" s="172"/>
      <c r="E4" s="172"/>
      <c r="F4" s="172"/>
      <c r="G4" s="172"/>
    </row>
    <row r="5" spans="1:8" ht="15" customHeight="1" x14ac:dyDescent="0.25"/>
    <row r="6" spans="1:8" x14ac:dyDescent="0.25">
      <c r="A6" s="58"/>
      <c r="B6" s="58" t="s">
        <v>33</v>
      </c>
      <c r="C6" s="58" t="s">
        <v>34</v>
      </c>
      <c r="D6" s="58" t="s">
        <v>35</v>
      </c>
      <c r="E6" s="58" t="s">
        <v>36</v>
      </c>
      <c r="F6" s="16"/>
    </row>
    <row r="7" spans="1:8" ht="36" x14ac:dyDescent="0.25">
      <c r="A7" s="110">
        <v>1</v>
      </c>
      <c r="B7" s="110" t="s">
        <v>59</v>
      </c>
      <c r="C7" s="57" t="s">
        <v>333</v>
      </c>
      <c r="D7" s="57" t="s">
        <v>530</v>
      </c>
      <c r="E7" s="59" t="s">
        <v>526</v>
      </c>
      <c r="F7" s="16"/>
    </row>
    <row r="8" spans="1:8" ht="15" customHeight="1" x14ac:dyDescent="0.25">
      <c r="A8" s="58">
        <v>2</v>
      </c>
      <c r="B8" s="187" t="s">
        <v>423</v>
      </c>
      <c r="C8" s="188"/>
      <c r="D8" s="188"/>
      <c r="E8" s="189"/>
      <c r="F8" s="16"/>
    </row>
    <row r="9" spans="1:8" ht="15" customHeight="1" x14ac:dyDescent="0.25">
      <c r="A9" s="58">
        <v>3</v>
      </c>
      <c r="B9" s="121" t="s">
        <v>497</v>
      </c>
      <c r="C9" s="21">
        <v>21474775</v>
      </c>
      <c r="D9" s="21">
        <v>21474775</v>
      </c>
      <c r="E9" s="62">
        <f>D9/C9</f>
        <v>1</v>
      </c>
      <c r="F9" s="9"/>
    </row>
    <row r="10" spans="1:8" ht="15" customHeight="1" x14ac:dyDescent="0.25">
      <c r="A10" s="58">
        <v>4</v>
      </c>
      <c r="B10" s="121" t="s">
        <v>498</v>
      </c>
      <c r="C10" s="21">
        <v>24115063</v>
      </c>
      <c r="D10" s="21">
        <v>24115063</v>
      </c>
      <c r="E10" s="62">
        <f t="shared" ref="E10:E22" si="0">D10/C10</f>
        <v>1</v>
      </c>
      <c r="F10" s="9"/>
    </row>
    <row r="11" spans="1:8" ht="15" customHeight="1" x14ac:dyDescent="0.25">
      <c r="A11" s="58">
        <v>5</v>
      </c>
      <c r="B11" s="121" t="s">
        <v>259</v>
      </c>
      <c r="C11" s="21">
        <v>80000</v>
      </c>
      <c r="D11" s="21">
        <v>80000</v>
      </c>
      <c r="E11" s="62">
        <f t="shared" si="0"/>
        <v>1</v>
      </c>
      <c r="F11" s="9"/>
    </row>
    <row r="12" spans="1:8" ht="24" x14ac:dyDescent="0.25">
      <c r="A12" s="58">
        <v>6</v>
      </c>
      <c r="B12" s="55" t="s">
        <v>496</v>
      </c>
      <c r="C12" s="21">
        <v>1800000</v>
      </c>
      <c r="D12" s="21">
        <v>1800000</v>
      </c>
      <c r="E12" s="62">
        <f t="shared" si="0"/>
        <v>1</v>
      </c>
      <c r="F12" s="9"/>
    </row>
    <row r="13" spans="1:8" ht="15" customHeight="1" x14ac:dyDescent="0.25">
      <c r="A13" s="58">
        <v>7</v>
      </c>
      <c r="B13" s="55" t="s">
        <v>491</v>
      </c>
      <c r="C13" s="21">
        <v>780000</v>
      </c>
      <c r="D13" s="21">
        <v>780000</v>
      </c>
      <c r="E13" s="62">
        <f t="shared" si="0"/>
        <v>1</v>
      </c>
      <c r="F13" s="9"/>
    </row>
    <row r="14" spans="1:8" ht="24" x14ac:dyDescent="0.25">
      <c r="A14" s="58">
        <v>8</v>
      </c>
      <c r="B14" s="55" t="s">
        <v>492</v>
      </c>
      <c r="C14" s="21">
        <v>200000</v>
      </c>
      <c r="D14" s="21">
        <v>200000</v>
      </c>
      <c r="E14" s="62">
        <f t="shared" si="0"/>
        <v>1</v>
      </c>
      <c r="F14" s="9"/>
    </row>
    <row r="15" spans="1:8" ht="24" x14ac:dyDescent="0.25">
      <c r="A15" s="58">
        <v>9</v>
      </c>
      <c r="B15" s="55" t="s">
        <v>495</v>
      </c>
      <c r="C15" s="21">
        <v>250000</v>
      </c>
      <c r="D15" s="21">
        <v>250000</v>
      </c>
      <c r="E15" s="62">
        <f t="shared" si="0"/>
        <v>1</v>
      </c>
      <c r="F15" s="9"/>
      <c r="H15" s="24"/>
    </row>
    <row r="16" spans="1:8" ht="24" x14ac:dyDescent="0.25">
      <c r="A16" s="58">
        <v>10</v>
      </c>
      <c r="B16" s="55" t="s">
        <v>494</v>
      </c>
      <c r="C16" s="21">
        <v>200000</v>
      </c>
      <c r="D16" s="21">
        <v>200000</v>
      </c>
      <c r="E16" s="62">
        <f t="shared" si="0"/>
        <v>1</v>
      </c>
      <c r="F16" s="9"/>
    </row>
    <row r="17" spans="1:8" ht="24" x14ac:dyDescent="0.25">
      <c r="A17" s="58">
        <v>11</v>
      </c>
      <c r="B17" s="55" t="s">
        <v>493</v>
      </c>
      <c r="C17" s="21">
        <v>100000</v>
      </c>
      <c r="D17" s="21">
        <v>100000</v>
      </c>
      <c r="E17" s="62">
        <f t="shared" si="0"/>
        <v>1</v>
      </c>
      <c r="F17" s="9"/>
      <c r="G17" s="24"/>
    </row>
    <row r="18" spans="1:8" ht="15" customHeight="1" x14ac:dyDescent="0.25">
      <c r="A18" s="58">
        <v>12</v>
      </c>
      <c r="B18" s="55" t="s">
        <v>499</v>
      </c>
      <c r="C18" s="21">
        <v>100000</v>
      </c>
      <c r="D18" s="21">
        <v>100000</v>
      </c>
      <c r="E18" s="62">
        <f t="shared" si="0"/>
        <v>1</v>
      </c>
      <c r="F18" s="9"/>
      <c r="G18" s="24"/>
    </row>
    <row r="19" spans="1:8" ht="24" x14ac:dyDescent="0.25">
      <c r="A19" s="58">
        <v>13</v>
      </c>
      <c r="B19" s="44" t="s">
        <v>502</v>
      </c>
      <c r="C19" s="21">
        <v>120000</v>
      </c>
      <c r="D19" s="21">
        <v>120000</v>
      </c>
      <c r="E19" s="62">
        <f t="shared" si="0"/>
        <v>1</v>
      </c>
      <c r="F19" s="9"/>
      <c r="G19" s="24"/>
      <c r="H19" s="24"/>
    </row>
    <row r="20" spans="1:8" ht="15" customHeight="1" x14ac:dyDescent="0.25">
      <c r="A20" s="58">
        <v>14</v>
      </c>
      <c r="B20" s="121" t="s">
        <v>500</v>
      </c>
      <c r="C20" s="21">
        <v>250000</v>
      </c>
      <c r="D20" s="21">
        <v>250000</v>
      </c>
      <c r="E20" s="62">
        <f t="shared" si="0"/>
        <v>1</v>
      </c>
      <c r="F20" s="9"/>
    </row>
    <row r="21" spans="1:8" ht="15" customHeight="1" x14ac:dyDescent="0.25">
      <c r="A21" s="58">
        <v>15</v>
      </c>
      <c r="B21" s="121" t="s">
        <v>503</v>
      </c>
      <c r="C21" s="21">
        <v>950000</v>
      </c>
      <c r="D21" s="21">
        <v>950000</v>
      </c>
      <c r="E21" s="62">
        <f t="shared" si="0"/>
        <v>1</v>
      </c>
      <c r="F21" s="9"/>
    </row>
    <row r="22" spans="1:8" ht="15" customHeight="1" x14ac:dyDescent="0.25">
      <c r="A22" s="122">
        <v>16</v>
      </c>
      <c r="B22" s="123" t="s">
        <v>95</v>
      </c>
      <c r="C22" s="124">
        <f>SUM(C9:C21)</f>
        <v>50419838</v>
      </c>
      <c r="D22" s="124">
        <f>SUM(D9:D21)</f>
        <v>50419838</v>
      </c>
      <c r="E22" s="146">
        <f t="shared" si="0"/>
        <v>1</v>
      </c>
      <c r="F22" s="9"/>
    </row>
    <row r="23" spans="1:8" ht="15" customHeight="1" x14ac:dyDescent="0.25">
      <c r="A23" s="58">
        <v>17</v>
      </c>
      <c r="B23" s="187" t="s">
        <v>424</v>
      </c>
      <c r="C23" s="188"/>
      <c r="D23" s="188"/>
      <c r="E23" s="189"/>
      <c r="F23" s="9"/>
      <c r="G23" s="24"/>
    </row>
    <row r="24" spans="1:8" ht="15" customHeight="1" x14ac:dyDescent="0.25">
      <c r="A24" s="58">
        <v>18</v>
      </c>
      <c r="B24" s="121" t="s">
        <v>63</v>
      </c>
      <c r="C24" s="21">
        <v>100000</v>
      </c>
      <c r="D24" s="21">
        <v>100000</v>
      </c>
      <c r="E24" s="62">
        <f t="shared" ref="E24:E37" si="1">D24/C24</f>
        <v>1</v>
      </c>
      <c r="F24" s="9"/>
    </row>
    <row r="25" spans="1:8" ht="15" customHeight="1" x14ac:dyDescent="0.25">
      <c r="A25" s="58">
        <v>19</v>
      </c>
      <c r="B25" s="121" t="s">
        <v>501</v>
      </c>
      <c r="C25" s="21">
        <v>2000000</v>
      </c>
      <c r="D25" s="21">
        <v>2000000</v>
      </c>
      <c r="E25" s="62">
        <f t="shared" si="1"/>
        <v>1</v>
      </c>
      <c r="F25" s="9"/>
    </row>
    <row r="26" spans="1:8" ht="15" customHeight="1" x14ac:dyDescent="0.25">
      <c r="A26" s="58">
        <v>20</v>
      </c>
      <c r="B26" s="121" t="s">
        <v>64</v>
      </c>
      <c r="C26" s="21">
        <v>290000</v>
      </c>
      <c r="D26" s="21">
        <v>290000</v>
      </c>
      <c r="E26" s="62">
        <f t="shared" si="1"/>
        <v>1</v>
      </c>
      <c r="F26" s="9"/>
    </row>
    <row r="27" spans="1:8" ht="15" customHeight="1" x14ac:dyDescent="0.25">
      <c r="A27" s="58">
        <v>21</v>
      </c>
      <c r="B27" s="121" t="s">
        <v>65</v>
      </c>
      <c r="C27" s="21">
        <v>2200000</v>
      </c>
      <c r="D27" s="21">
        <v>2200000</v>
      </c>
      <c r="E27" s="62">
        <f t="shared" si="1"/>
        <v>1</v>
      </c>
      <c r="F27" s="9"/>
    </row>
    <row r="28" spans="1:8" ht="15" customHeight="1" x14ac:dyDescent="0.25">
      <c r="A28" s="58">
        <v>22</v>
      </c>
      <c r="B28" s="121" t="s">
        <v>308</v>
      </c>
      <c r="C28" s="21">
        <v>300000</v>
      </c>
      <c r="D28" s="21">
        <v>300000</v>
      </c>
      <c r="E28" s="62">
        <f t="shared" si="1"/>
        <v>1</v>
      </c>
      <c r="F28" s="9"/>
    </row>
    <row r="29" spans="1:8" ht="15" customHeight="1" x14ac:dyDescent="0.25">
      <c r="A29" s="58">
        <v>23</v>
      </c>
      <c r="B29" s="121" t="s">
        <v>66</v>
      </c>
      <c r="C29" s="21">
        <v>200000</v>
      </c>
      <c r="D29" s="21">
        <v>200000</v>
      </c>
      <c r="E29" s="62">
        <f t="shared" si="1"/>
        <v>1</v>
      </c>
      <c r="F29" s="9"/>
    </row>
    <row r="30" spans="1:8" ht="15" customHeight="1" x14ac:dyDescent="0.25">
      <c r="A30" s="58">
        <v>24</v>
      </c>
      <c r="B30" s="121" t="s">
        <v>67</v>
      </c>
      <c r="C30" s="21">
        <v>100000</v>
      </c>
      <c r="D30" s="21">
        <v>100000</v>
      </c>
      <c r="E30" s="62">
        <f t="shared" si="1"/>
        <v>1</v>
      </c>
      <c r="F30" s="9"/>
    </row>
    <row r="31" spans="1:8" ht="15" customHeight="1" x14ac:dyDescent="0.25">
      <c r="A31" s="58">
        <v>25</v>
      </c>
      <c r="B31" s="121" t="s">
        <v>68</v>
      </c>
      <c r="C31" s="21">
        <v>100000</v>
      </c>
      <c r="D31" s="21">
        <v>100000</v>
      </c>
      <c r="E31" s="62">
        <f t="shared" si="1"/>
        <v>1</v>
      </c>
      <c r="F31" s="9"/>
    </row>
    <row r="32" spans="1:8" ht="15" customHeight="1" x14ac:dyDescent="0.25">
      <c r="A32" s="58">
        <v>26</v>
      </c>
      <c r="B32" s="121" t="s">
        <v>290</v>
      </c>
      <c r="C32" s="21">
        <v>100000</v>
      </c>
      <c r="D32" s="21">
        <v>100000</v>
      </c>
      <c r="E32" s="62">
        <f t="shared" si="1"/>
        <v>1</v>
      </c>
      <c r="F32" s="9"/>
    </row>
    <row r="33" spans="1:7" ht="15" customHeight="1" x14ac:dyDescent="0.25">
      <c r="A33" s="58">
        <v>27</v>
      </c>
      <c r="B33" s="121" t="s">
        <v>291</v>
      </c>
      <c r="C33" s="21">
        <v>100000</v>
      </c>
      <c r="D33" s="21">
        <v>100000</v>
      </c>
      <c r="E33" s="62">
        <f t="shared" si="1"/>
        <v>1</v>
      </c>
      <c r="F33" s="9"/>
    </row>
    <row r="34" spans="1:7" ht="15" customHeight="1" x14ac:dyDescent="0.25">
      <c r="A34" s="58">
        <v>28</v>
      </c>
      <c r="B34" s="121" t="s">
        <v>292</v>
      </c>
      <c r="C34" s="21">
        <v>25000</v>
      </c>
      <c r="D34" s="21">
        <v>25000</v>
      </c>
      <c r="E34" s="62">
        <f t="shared" si="1"/>
        <v>1</v>
      </c>
      <c r="F34" s="9"/>
    </row>
    <row r="35" spans="1:7" ht="15" customHeight="1" x14ac:dyDescent="0.25">
      <c r="A35" s="58">
        <v>29</v>
      </c>
      <c r="B35" s="121" t="s">
        <v>331</v>
      </c>
      <c r="C35" s="21">
        <v>260000</v>
      </c>
      <c r="D35" s="21">
        <v>260000</v>
      </c>
      <c r="E35" s="62">
        <f t="shared" si="1"/>
        <v>1</v>
      </c>
      <c r="F35" s="9"/>
    </row>
    <row r="36" spans="1:7" ht="15" customHeight="1" x14ac:dyDescent="0.25">
      <c r="A36" s="58">
        <v>30</v>
      </c>
      <c r="B36" s="121" t="s">
        <v>285</v>
      </c>
      <c r="C36" s="21">
        <v>125000</v>
      </c>
      <c r="D36" s="21">
        <v>125000</v>
      </c>
      <c r="E36" s="62">
        <f t="shared" si="1"/>
        <v>1</v>
      </c>
      <c r="F36" s="9"/>
    </row>
    <row r="37" spans="1:7" ht="15" customHeight="1" x14ac:dyDescent="0.25">
      <c r="A37" s="122">
        <v>31</v>
      </c>
      <c r="B37" s="123" t="s">
        <v>95</v>
      </c>
      <c r="C37" s="124">
        <f>SUM(C24:C36)</f>
        <v>5900000</v>
      </c>
      <c r="D37" s="124">
        <f t="shared" ref="D37" si="2">SUM(D24:D36)</f>
        <v>5900000</v>
      </c>
      <c r="E37" s="146">
        <f t="shared" si="1"/>
        <v>1</v>
      </c>
      <c r="F37" s="9"/>
    </row>
    <row r="38" spans="1:7" ht="15" customHeight="1" x14ac:dyDescent="0.25">
      <c r="A38" s="58">
        <v>32</v>
      </c>
      <c r="B38" s="187" t="s">
        <v>425</v>
      </c>
      <c r="C38" s="188"/>
      <c r="D38" s="188"/>
      <c r="E38" s="189"/>
      <c r="F38" s="9"/>
    </row>
    <row r="39" spans="1:7" x14ac:dyDescent="0.25">
      <c r="A39" s="58">
        <v>33</v>
      </c>
      <c r="B39" s="121" t="s">
        <v>69</v>
      </c>
      <c r="C39" s="21">
        <v>0</v>
      </c>
      <c r="D39" s="21">
        <v>9876800</v>
      </c>
      <c r="E39" s="147"/>
      <c r="F39" s="9"/>
      <c r="G39" s="24"/>
    </row>
    <row r="40" spans="1:7" ht="15" customHeight="1" x14ac:dyDescent="0.25">
      <c r="A40" s="122">
        <v>34</v>
      </c>
      <c r="B40" s="123" t="s">
        <v>95</v>
      </c>
      <c r="C40" s="124">
        <f t="shared" ref="C40" si="3">SUM(C39)</f>
        <v>0</v>
      </c>
      <c r="D40" s="124">
        <f t="shared" ref="D40" si="4">SUM(D39)</f>
        <v>9876800</v>
      </c>
      <c r="E40" s="164"/>
      <c r="F40" s="9"/>
    </row>
    <row r="42" spans="1:7" ht="14.85" customHeight="1" x14ac:dyDescent="0.25">
      <c r="A42"/>
      <c r="B42"/>
      <c r="C42"/>
      <c r="D42"/>
      <c r="E42"/>
    </row>
    <row r="43" spans="1:7" ht="14.85" customHeight="1" x14ac:dyDescent="0.25">
      <c r="A43"/>
      <c r="B43"/>
      <c r="C43"/>
      <c r="D43"/>
      <c r="E43"/>
    </row>
    <row r="44" spans="1:7" ht="14.85" customHeight="1" x14ac:dyDescent="0.25">
      <c r="A44"/>
      <c r="B44"/>
      <c r="C44"/>
      <c r="D44"/>
      <c r="E44"/>
    </row>
    <row r="45" spans="1:7" ht="14.85" customHeight="1" x14ac:dyDescent="0.25">
      <c r="A45"/>
      <c r="B45"/>
      <c r="C45"/>
      <c r="D45"/>
      <c r="E45"/>
    </row>
  </sheetData>
  <sheetProtection selectLockedCells="1" selectUnlockedCells="1"/>
  <mergeCells count="4">
    <mergeCell ref="B23:E23"/>
    <mergeCell ref="B38:E38"/>
    <mergeCell ref="A4:G4"/>
    <mergeCell ref="B8:E8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O1" s="2" t="s">
        <v>272</v>
      </c>
    </row>
    <row r="2" spans="1:22" ht="15" customHeight="1" x14ac:dyDescent="0.25">
      <c r="O2" s="2" t="str">
        <f>'1. melléklet'!F2</f>
        <v>az  …./2022. (IX.)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185" t="s">
        <v>514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22" ht="1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5"/>
    </row>
    <row r="6" spans="1:22" ht="15" customHeight="1" x14ac:dyDescent="0.25">
      <c r="A6" s="158"/>
      <c r="B6" s="106" t="s">
        <v>33</v>
      </c>
      <c r="C6" s="105" t="s">
        <v>34</v>
      </c>
      <c r="D6" s="105" t="s">
        <v>35</v>
      </c>
      <c r="E6" s="105" t="s">
        <v>36</v>
      </c>
      <c r="F6" s="105" t="s">
        <v>37</v>
      </c>
      <c r="G6" s="105" t="s">
        <v>38</v>
      </c>
      <c r="H6" s="105" t="s">
        <v>39</v>
      </c>
      <c r="I6" s="105" t="s">
        <v>40</v>
      </c>
      <c r="J6" s="105" t="s">
        <v>101</v>
      </c>
      <c r="K6" s="105" t="s">
        <v>41</v>
      </c>
      <c r="L6" s="105" t="s">
        <v>42</v>
      </c>
      <c r="M6" s="105" t="s">
        <v>102</v>
      </c>
      <c r="N6" s="105" t="s">
        <v>390</v>
      </c>
      <c r="O6" s="105" t="s">
        <v>389</v>
      </c>
      <c r="P6" s="5"/>
    </row>
    <row r="7" spans="1:22" s="9" customFormat="1" ht="15" customHeight="1" x14ac:dyDescent="0.25">
      <c r="A7" s="58">
        <v>1</v>
      </c>
      <c r="B7" s="58" t="s">
        <v>1</v>
      </c>
      <c r="C7" s="58" t="s">
        <v>73</v>
      </c>
      <c r="D7" s="58" t="s">
        <v>74</v>
      </c>
      <c r="E7" s="58" t="s">
        <v>75</v>
      </c>
      <c r="F7" s="58" t="s">
        <v>76</v>
      </c>
      <c r="G7" s="58" t="s">
        <v>77</v>
      </c>
      <c r="H7" s="58" t="s">
        <v>78</v>
      </c>
      <c r="I7" s="58" t="s">
        <v>79</v>
      </c>
      <c r="J7" s="58" t="s">
        <v>80</v>
      </c>
      <c r="K7" s="58" t="s">
        <v>81</v>
      </c>
      <c r="L7" s="58" t="s">
        <v>82</v>
      </c>
      <c r="M7" s="58" t="s">
        <v>83</v>
      </c>
      <c r="N7" s="58" t="s">
        <v>84</v>
      </c>
      <c r="O7" s="58" t="s">
        <v>95</v>
      </c>
      <c r="P7" s="8"/>
    </row>
    <row r="8" spans="1:22" s="9" customFormat="1" ht="15" customHeight="1" x14ac:dyDescent="0.25">
      <c r="A8" s="58">
        <v>2</v>
      </c>
      <c r="B8" s="190" t="s">
        <v>85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8"/>
    </row>
    <row r="9" spans="1:22" s="9" customFormat="1" ht="15" customHeight="1" x14ac:dyDescent="0.25">
      <c r="A9" s="58">
        <v>3</v>
      </c>
      <c r="B9" s="36" t="s">
        <v>86</v>
      </c>
      <c r="C9" s="21">
        <v>2500</v>
      </c>
      <c r="D9" s="21">
        <v>4000</v>
      </c>
      <c r="E9" s="21">
        <v>21500</v>
      </c>
      <c r="F9" s="21">
        <v>19000</v>
      </c>
      <c r="G9" s="21">
        <v>17000</v>
      </c>
      <c r="H9" s="21">
        <v>20000</v>
      </c>
      <c r="I9" s="21">
        <v>26500</v>
      </c>
      <c r="J9" s="21">
        <v>26500</v>
      </c>
      <c r="K9" s="21">
        <v>15000</v>
      </c>
      <c r="L9" s="21">
        <v>18000</v>
      </c>
      <c r="M9" s="21">
        <v>11520</v>
      </c>
      <c r="N9" s="21">
        <v>9457</v>
      </c>
      <c r="O9" s="21">
        <f t="shared" ref="O9:O14" si="0">SUM(C9:N9)</f>
        <v>190977</v>
      </c>
      <c r="P9" s="8"/>
      <c r="Q9" s="18"/>
      <c r="R9" s="18"/>
      <c r="S9" s="18"/>
      <c r="T9" s="18"/>
      <c r="U9" s="18"/>
    </row>
    <row r="10" spans="1:22" s="9" customFormat="1" ht="15" customHeight="1" x14ac:dyDescent="0.25">
      <c r="A10" s="58">
        <v>4</v>
      </c>
      <c r="B10" s="36" t="s">
        <v>87</v>
      </c>
      <c r="C10" s="21">
        <v>11</v>
      </c>
      <c r="D10" s="21">
        <v>1177</v>
      </c>
      <c r="E10" s="21">
        <v>11</v>
      </c>
      <c r="F10" s="21">
        <v>11</v>
      </c>
      <c r="G10" s="21">
        <v>11</v>
      </c>
      <c r="H10" s="21">
        <v>7413</v>
      </c>
      <c r="I10" s="21">
        <v>11</v>
      </c>
      <c r="J10" s="21">
        <v>11</v>
      </c>
      <c r="K10" s="21">
        <v>11</v>
      </c>
      <c r="L10" s="21">
        <v>11</v>
      </c>
      <c r="M10" s="21">
        <v>11</v>
      </c>
      <c r="N10" s="21">
        <v>11</v>
      </c>
      <c r="O10" s="21">
        <f t="shared" si="0"/>
        <v>8700</v>
      </c>
      <c r="P10" s="8"/>
      <c r="Q10" s="18"/>
      <c r="R10" s="18"/>
      <c r="S10" s="18"/>
      <c r="T10" s="18"/>
      <c r="U10" s="18"/>
    </row>
    <row r="11" spans="1:22" s="9" customFormat="1" ht="15" customHeight="1" x14ac:dyDescent="0.25">
      <c r="A11" s="58">
        <v>5</v>
      </c>
      <c r="B11" s="36" t="s">
        <v>88</v>
      </c>
      <c r="C11" s="21">
        <v>4579</v>
      </c>
      <c r="D11" s="21">
        <v>5284</v>
      </c>
      <c r="E11" s="21">
        <v>139360</v>
      </c>
      <c r="F11" s="21">
        <v>34579</v>
      </c>
      <c r="G11" s="21">
        <v>6272</v>
      </c>
      <c r="H11" s="21">
        <v>37149</v>
      </c>
      <c r="I11" s="21">
        <v>4579</v>
      </c>
      <c r="J11" s="21">
        <v>4579</v>
      </c>
      <c r="K11" s="21">
        <v>5987</v>
      </c>
      <c r="L11" s="21">
        <v>4579</v>
      </c>
      <c r="M11" s="21">
        <v>6579</v>
      </c>
      <c r="N11" s="21">
        <v>4579</v>
      </c>
      <c r="O11" s="21">
        <f t="shared" si="0"/>
        <v>258105</v>
      </c>
      <c r="P11" s="8"/>
      <c r="Q11" s="18"/>
      <c r="R11" s="18"/>
      <c r="S11" s="18"/>
      <c r="T11" s="18"/>
      <c r="U11" s="18"/>
    </row>
    <row r="12" spans="1:22" s="9" customFormat="1" ht="15" customHeight="1" x14ac:dyDescent="0.25">
      <c r="A12" s="58">
        <v>6</v>
      </c>
      <c r="B12" s="36" t="s">
        <v>89</v>
      </c>
      <c r="C12" s="21"/>
      <c r="D12" s="21"/>
      <c r="E12" s="21"/>
      <c r="F12" s="21"/>
      <c r="G12" s="21"/>
      <c r="H12" s="21">
        <v>82373</v>
      </c>
      <c r="I12" s="21"/>
      <c r="J12" s="21"/>
      <c r="K12" s="21"/>
      <c r="L12" s="21"/>
      <c r="M12" s="21"/>
      <c r="N12" s="21"/>
      <c r="O12" s="21">
        <f t="shared" si="0"/>
        <v>82373</v>
      </c>
      <c r="P12" s="8"/>
      <c r="Q12" s="18"/>
      <c r="R12" s="18"/>
      <c r="S12" s="18"/>
      <c r="T12" s="18"/>
      <c r="U12" s="18"/>
    </row>
    <row r="13" spans="1:22" s="9" customFormat="1" ht="15" customHeight="1" x14ac:dyDescent="0.25">
      <c r="A13" s="58">
        <v>7</v>
      </c>
      <c r="B13" s="36" t="s">
        <v>286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>
        <f t="shared" si="0"/>
        <v>0</v>
      </c>
      <c r="P13" s="8"/>
      <c r="Q13" s="18"/>
      <c r="R13" s="18"/>
      <c r="S13" s="18"/>
      <c r="T13" s="18"/>
      <c r="U13" s="18"/>
    </row>
    <row r="14" spans="1:22" s="9" customFormat="1" ht="15" customHeight="1" x14ac:dyDescent="0.25">
      <c r="A14" s="58">
        <v>8</v>
      </c>
      <c r="B14" s="36" t="s">
        <v>90</v>
      </c>
      <c r="C14" s="21">
        <v>250424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>
        <f t="shared" si="0"/>
        <v>250424</v>
      </c>
      <c r="P14" s="8"/>
      <c r="Q14" s="18"/>
      <c r="R14" s="18"/>
      <c r="S14" s="18"/>
      <c r="T14" s="18"/>
      <c r="U14" s="18"/>
    </row>
    <row r="15" spans="1:22" s="9" customFormat="1" ht="15" customHeight="1" x14ac:dyDescent="0.25">
      <c r="A15" s="58">
        <v>9</v>
      </c>
      <c r="B15" s="69" t="s">
        <v>462</v>
      </c>
      <c r="C15" s="66">
        <f t="shared" ref="C15:N15" si="1">SUM(C9:C14)</f>
        <v>257514</v>
      </c>
      <c r="D15" s="66">
        <f t="shared" si="1"/>
        <v>10461</v>
      </c>
      <c r="E15" s="66">
        <f t="shared" si="1"/>
        <v>160871</v>
      </c>
      <c r="F15" s="66">
        <f t="shared" si="1"/>
        <v>53590</v>
      </c>
      <c r="G15" s="66">
        <f t="shared" si="1"/>
        <v>23283</v>
      </c>
      <c r="H15" s="66">
        <f t="shared" si="1"/>
        <v>146935</v>
      </c>
      <c r="I15" s="66">
        <f t="shared" si="1"/>
        <v>31090</v>
      </c>
      <c r="J15" s="66">
        <f t="shared" si="1"/>
        <v>31090</v>
      </c>
      <c r="K15" s="66">
        <f t="shared" si="1"/>
        <v>20998</v>
      </c>
      <c r="L15" s="66">
        <f t="shared" si="1"/>
        <v>22590</v>
      </c>
      <c r="M15" s="66">
        <f t="shared" si="1"/>
        <v>18110</v>
      </c>
      <c r="N15" s="66">
        <f t="shared" si="1"/>
        <v>14047</v>
      </c>
      <c r="O15" s="159">
        <f>SUM(O9:O14)</f>
        <v>790579</v>
      </c>
      <c r="P15" s="8"/>
      <c r="Q15" s="18"/>
      <c r="R15" s="18"/>
      <c r="S15" s="18"/>
      <c r="T15" s="18"/>
      <c r="U15" s="18"/>
    </row>
    <row r="16" spans="1:22" s="9" customFormat="1" ht="15" customHeight="1" x14ac:dyDescent="0.25">
      <c r="A16" s="58">
        <v>10</v>
      </c>
      <c r="B16" s="190" t="s">
        <v>91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8"/>
      <c r="Q16" s="18"/>
      <c r="R16" s="18"/>
      <c r="S16" s="18"/>
      <c r="T16" s="18"/>
      <c r="U16" s="18"/>
    </row>
    <row r="17" spans="1:21" s="9" customFormat="1" ht="15" customHeight="1" x14ac:dyDescent="0.25">
      <c r="A17" s="58">
        <v>11</v>
      </c>
      <c r="B17" s="36" t="s">
        <v>11</v>
      </c>
      <c r="C17" s="41">
        <v>14000</v>
      </c>
      <c r="D17" s="41">
        <v>14600</v>
      </c>
      <c r="E17" s="41">
        <v>15600</v>
      </c>
      <c r="F17" s="41">
        <v>15600</v>
      </c>
      <c r="G17" s="41">
        <v>17000</v>
      </c>
      <c r="H17" s="41">
        <v>23989</v>
      </c>
      <c r="I17" s="41">
        <v>23600</v>
      </c>
      <c r="J17" s="41">
        <v>24600</v>
      </c>
      <c r="K17" s="41">
        <v>22500</v>
      </c>
      <c r="L17" s="41">
        <v>15000</v>
      </c>
      <c r="M17" s="41">
        <v>14346</v>
      </c>
      <c r="N17" s="41">
        <v>14342</v>
      </c>
      <c r="O17" s="21">
        <f>SUM(C17:N17)</f>
        <v>215177</v>
      </c>
      <c r="P17" s="8"/>
      <c r="Q17" s="18"/>
      <c r="R17" s="18"/>
      <c r="S17" s="18"/>
      <c r="T17" s="18"/>
      <c r="U17" s="18"/>
    </row>
    <row r="18" spans="1:21" s="9" customFormat="1" ht="15" customHeight="1" x14ac:dyDescent="0.25">
      <c r="A18" s="58">
        <v>12</v>
      </c>
      <c r="B18" s="36" t="s">
        <v>94</v>
      </c>
      <c r="C18" s="21">
        <v>1766</v>
      </c>
      <c r="D18" s="21">
        <v>1766</v>
      </c>
      <c r="E18" s="21">
        <v>3066</v>
      </c>
      <c r="F18" s="21">
        <v>3128</v>
      </c>
      <c r="G18" s="21">
        <v>3266</v>
      </c>
      <c r="H18" s="21">
        <v>2216</v>
      </c>
      <c r="I18" s="21">
        <v>12093</v>
      </c>
      <c r="J18" s="21">
        <v>2285</v>
      </c>
      <c r="K18" s="21">
        <v>5216</v>
      </c>
      <c r="L18" s="21">
        <v>2706</v>
      </c>
      <c r="M18" s="21">
        <v>1766</v>
      </c>
      <c r="N18" s="21">
        <v>2708</v>
      </c>
      <c r="O18" s="21">
        <f t="shared" ref="O18:O24" si="2">SUM(C18:N18)</f>
        <v>41982</v>
      </c>
      <c r="P18" s="8"/>
      <c r="Q18" s="18"/>
      <c r="R18" s="18"/>
      <c r="S18" s="18"/>
      <c r="T18" s="18"/>
      <c r="U18" s="18"/>
    </row>
    <row r="19" spans="1:21" s="9" customFormat="1" ht="15" customHeight="1" x14ac:dyDescent="0.25">
      <c r="A19" s="58">
        <v>13</v>
      </c>
      <c r="B19" s="36" t="s">
        <v>92</v>
      </c>
      <c r="C19" s="21"/>
      <c r="D19" s="21">
        <v>19155</v>
      </c>
      <c r="E19" s="21">
        <v>19156</v>
      </c>
      <c r="F19" s="21"/>
      <c r="G19" s="21">
        <v>21069</v>
      </c>
      <c r="H19" s="21"/>
      <c r="I19" s="21"/>
      <c r="J19" s="21">
        <v>2540</v>
      </c>
      <c r="K19" s="21">
        <v>5000</v>
      </c>
      <c r="L19" s="21">
        <v>1905</v>
      </c>
      <c r="M19" s="21">
        <v>3810</v>
      </c>
      <c r="N19" s="21"/>
      <c r="O19" s="21">
        <f t="shared" si="2"/>
        <v>72635</v>
      </c>
      <c r="P19" s="8"/>
      <c r="Q19" s="18"/>
      <c r="R19" s="18"/>
      <c r="S19" s="18"/>
      <c r="T19" s="18"/>
      <c r="U19" s="18"/>
    </row>
    <row r="20" spans="1:21" s="9" customFormat="1" ht="15" customHeight="1" x14ac:dyDescent="0.25">
      <c r="A20" s="58">
        <v>14</v>
      </c>
      <c r="B20" s="36" t="s">
        <v>217</v>
      </c>
      <c r="C20" s="21">
        <v>825</v>
      </c>
      <c r="D20" s="21"/>
      <c r="E20" s="21">
        <v>17307</v>
      </c>
      <c r="F20" s="21">
        <v>39028</v>
      </c>
      <c r="G20" s="21">
        <v>38855</v>
      </c>
      <c r="H20" s="21">
        <v>9209</v>
      </c>
      <c r="I20" s="21">
        <v>3810</v>
      </c>
      <c r="J20" s="21"/>
      <c r="K20" s="21">
        <v>29271</v>
      </c>
      <c r="L20" s="21">
        <v>9790</v>
      </c>
      <c r="M20" s="21">
        <v>7621</v>
      </c>
      <c r="N20" s="21">
        <v>58542</v>
      </c>
      <c r="O20" s="21">
        <f t="shared" si="2"/>
        <v>214258</v>
      </c>
      <c r="P20" s="8"/>
      <c r="Q20" s="18"/>
      <c r="R20" s="18"/>
      <c r="S20" s="18"/>
      <c r="T20" s="18"/>
      <c r="U20" s="18"/>
    </row>
    <row r="21" spans="1:21" s="9" customFormat="1" ht="15" customHeight="1" x14ac:dyDescent="0.25">
      <c r="A21" s="58">
        <v>15</v>
      </c>
      <c r="B21" s="36" t="s">
        <v>15</v>
      </c>
      <c r="C21" s="21">
        <v>3911</v>
      </c>
      <c r="D21" s="31">
        <v>2010</v>
      </c>
      <c r="E21" s="31">
        <v>2009</v>
      </c>
      <c r="F21" s="31">
        <v>2010</v>
      </c>
      <c r="G21" s="31">
        <v>2009</v>
      </c>
      <c r="H21" s="31">
        <v>2010</v>
      </c>
      <c r="I21" s="31">
        <v>2009</v>
      </c>
      <c r="J21" s="31">
        <v>2010</v>
      </c>
      <c r="K21" s="31">
        <v>2009</v>
      </c>
      <c r="L21" s="31">
        <v>2010</v>
      </c>
      <c r="M21" s="31">
        <v>2010</v>
      </c>
      <c r="N21" s="31">
        <v>2010</v>
      </c>
      <c r="O21" s="21">
        <f>SUM(C21:N21)</f>
        <v>26017</v>
      </c>
      <c r="P21" s="8"/>
      <c r="Q21" s="18"/>
      <c r="R21" s="18"/>
      <c r="S21" s="18"/>
      <c r="T21" s="18"/>
      <c r="U21" s="18"/>
    </row>
    <row r="22" spans="1:21" s="9" customFormat="1" ht="15" customHeight="1" x14ac:dyDescent="0.25">
      <c r="A22" s="58">
        <v>16</v>
      </c>
      <c r="B22" s="36" t="s">
        <v>93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>
        <f t="shared" si="2"/>
        <v>0</v>
      </c>
      <c r="P22" s="8"/>
      <c r="Q22" s="18"/>
      <c r="R22" s="18"/>
      <c r="S22" s="18"/>
      <c r="T22" s="18"/>
      <c r="U22" s="18"/>
    </row>
    <row r="23" spans="1:21" s="9" customFormat="1" ht="15" customHeight="1" x14ac:dyDescent="0.25">
      <c r="A23" s="58">
        <v>17</v>
      </c>
      <c r="B23" s="69" t="s">
        <v>464</v>
      </c>
      <c r="C23" s="66">
        <f t="shared" ref="C23:N23" si="3">SUM(C17:C22)</f>
        <v>20502</v>
      </c>
      <c r="D23" s="66">
        <f t="shared" si="3"/>
        <v>37531</v>
      </c>
      <c r="E23" s="66">
        <f t="shared" si="3"/>
        <v>57138</v>
      </c>
      <c r="F23" s="66">
        <f t="shared" si="3"/>
        <v>59766</v>
      </c>
      <c r="G23" s="66">
        <f t="shared" si="3"/>
        <v>82199</v>
      </c>
      <c r="H23" s="66">
        <f t="shared" si="3"/>
        <v>37424</v>
      </c>
      <c r="I23" s="66">
        <f t="shared" si="3"/>
        <v>41512</v>
      </c>
      <c r="J23" s="66">
        <f t="shared" si="3"/>
        <v>31435</v>
      </c>
      <c r="K23" s="66">
        <f t="shared" si="3"/>
        <v>63996</v>
      </c>
      <c r="L23" s="66">
        <f t="shared" si="3"/>
        <v>31411</v>
      </c>
      <c r="M23" s="66">
        <f t="shared" si="3"/>
        <v>29553</v>
      </c>
      <c r="N23" s="66">
        <f t="shared" si="3"/>
        <v>77602</v>
      </c>
      <c r="O23" s="159">
        <f t="shared" si="2"/>
        <v>570069</v>
      </c>
      <c r="P23" s="8"/>
      <c r="Q23" s="18"/>
      <c r="R23" s="18"/>
      <c r="S23" s="18"/>
      <c r="T23" s="18"/>
      <c r="U23" s="18"/>
    </row>
    <row r="24" spans="1:21" s="9" customFormat="1" ht="15" customHeight="1" x14ac:dyDescent="0.25">
      <c r="A24" s="58">
        <v>18</v>
      </c>
      <c r="B24" s="36" t="s">
        <v>513</v>
      </c>
      <c r="C24" s="21">
        <f t="shared" ref="C24:N24" si="4">C15-C23</f>
        <v>237012</v>
      </c>
      <c r="D24" s="21">
        <f t="shared" si="4"/>
        <v>-27070</v>
      </c>
      <c r="E24" s="21">
        <f t="shared" si="4"/>
        <v>103733</v>
      </c>
      <c r="F24" s="21">
        <f t="shared" si="4"/>
        <v>-6176</v>
      </c>
      <c r="G24" s="21">
        <f t="shared" si="4"/>
        <v>-58916</v>
      </c>
      <c r="H24" s="21">
        <f t="shared" si="4"/>
        <v>109511</v>
      </c>
      <c r="I24" s="21">
        <f t="shared" si="4"/>
        <v>-10422</v>
      </c>
      <c r="J24" s="21">
        <f t="shared" si="4"/>
        <v>-345</v>
      </c>
      <c r="K24" s="21">
        <f t="shared" si="4"/>
        <v>-42998</v>
      </c>
      <c r="L24" s="21">
        <f t="shared" si="4"/>
        <v>-8821</v>
      </c>
      <c r="M24" s="21">
        <f t="shared" si="4"/>
        <v>-11443</v>
      </c>
      <c r="N24" s="21">
        <f t="shared" si="4"/>
        <v>-63555</v>
      </c>
      <c r="O24" s="21">
        <f t="shared" si="2"/>
        <v>220510</v>
      </c>
      <c r="P24" s="8"/>
      <c r="Q24" s="18"/>
      <c r="R24" s="18"/>
      <c r="S24" s="18"/>
      <c r="T24" s="18"/>
      <c r="U24" s="18"/>
    </row>
    <row r="26" spans="1:21" x14ac:dyDescent="0.25">
      <c r="N26" s="19"/>
    </row>
    <row r="27" spans="1:21" x14ac:dyDescent="0.25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21" x14ac:dyDescent="0.25">
      <c r="D28" s="19"/>
      <c r="F28" s="19"/>
      <c r="I28" s="19"/>
      <c r="L28" s="19"/>
    </row>
    <row r="30" spans="1:21" x14ac:dyDescent="0.25"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</sheetData>
  <sheetProtection selectLockedCells="1" selectUnlockedCells="1"/>
  <mergeCells count="3">
    <mergeCell ref="A4:O4"/>
    <mergeCell ref="B8:O8"/>
    <mergeCell ref="B16:O1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44140625" style="1" customWidth="1"/>
    <col min="3" max="4" width="10.44140625" style="1" customWidth="1"/>
    <col min="5" max="5" width="28.44140625" style="1" customWidth="1"/>
    <col min="6" max="7" width="10.44140625" style="1" customWidth="1"/>
    <col min="8" max="8" width="9.109375" customWidth="1"/>
    <col min="9" max="9" width="10.6640625" style="38" customWidth="1"/>
    <col min="10" max="247" width="9.109375" customWidth="1"/>
  </cols>
  <sheetData>
    <row r="1" spans="1:9" s="9" customFormat="1" ht="15" customHeight="1" x14ac:dyDescent="0.25">
      <c r="B1" s="12"/>
      <c r="C1" s="12"/>
      <c r="D1" s="12"/>
      <c r="E1" s="12"/>
      <c r="G1" s="2" t="s">
        <v>267</v>
      </c>
    </row>
    <row r="2" spans="1:9" s="9" customFormat="1" ht="15" customHeight="1" x14ac:dyDescent="0.25">
      <c r="A2" s="1"/>
      <c r="B2" s="1"/>
      <c r="C2" s="1"/>
      <c r="D2" s="1"/>
      <c r="E2" s="1"/>
      <c r="G2" s="2" t="str">
        <f>'1. melléklet'!F2</f>
        <v>az  …./2022. (IX.) önkormányzati rendelethez</v>
      </c>
    </row>
    <row r="3" spans="1:9" s="9" customFormat="1" ht="6" customHeight="1" x14ac:dyDescent="0.25">
      <c r="A3" s="11"/>
      <c r="B3" s="12"/>
      <c r="C3" s="12"/>
      <c r="D3" s="12"/>
      <c r="E3" s="12"/>
      <c r="F3" s="12"/>
      <c r="G3" s="12"/>
      <c r="I3" s="148"/>
    </row>
    <row r="4" spans="1:9" s="9" customFormat="1" ht="15" customHeight="1" x14ac:dyDescent="0.25">
      <c r="A4" s="172" t="s">
        <v>445</v>
      </c>
      <c r="B4" s="172"/>
      <c r="C4" s="172"/>
      <c r="D4" s="172"/>
      <c r="E4" s="172"/>
      <c r="F4" s="172"/>
      <c r="G4" s="172"/>
      <c r="I4" s="148"/>
    </row>
    <row r="5" spans="1:9" s="9" customFormat="1" ht="6" customHeight="1" x14ac:dyDescent="0.25">
      <c r="A5" s="11"/>
      <c r="B5" s="12"/>
      <c r="C5" s="12"/>
      <c r="D5" s="12"/>
      <c r="E5" s="11"/>
      <c r="F5" s="12"/>
      <c r="G5" s="12"/>
      <c r="I5" s="148"/>
    </row>
    <row r="6" spans="1:9" s="9" customFormat="1" x14ac:dyDescent="0.25">
      <c r="A6" s="58"/>
      <c r="B6" s="58" t="s">
        <v>33</v>
      </c>
      <c r="C6" s="57" t="s">
        <v>34</v>
      </c>
      <c r="D6" s="57" t="s">
        <v>35</v>
      </c>
      <c r="E6" s="57" t="s">
        <v>397</v>
      </c>
      <c r="F6" s="57" t="s">
        <v>37</v>
      </c>
      <c r="G6" s="57" t="s">
        <v>38</v>
      </c>
      <c r="I6" s="148"/>
    </row>
    <row r="7" spans="1:9" s="9" customFormat="1" ht="45.75" customHeight="1" x14ac:dyDescent="0.25">
      <c r="A7" s="57">
        <v>1</v>
      </c>
      <c r="B7" s="58" t="s">
        <v>1</v>
      </c>
      <c r="C7" s="57" t="s">
        <v>333</v>
      </c>
      <c r="D7" s="57" t="s">
        <v>530</v>
      </c>
      <c r="E7" s="58" t="s">
        <v>1</v>
      </c>
      <c r="F7" s="57" t="s">
        <v>333</v>
      </c>
      <c r="G7" s="57" t="s">
        <v>530</v>
      </c>
      <c r="I7" s="148"/>
    </row>
    <row r="8" spans="1:9" s="9" customFormat="1" ht="15" customHeight="1" x14ac:dyDescent="0.25">
      <c r="A8" s="58">
        <v>2</v>
      </c>
      <c r="B8" s="55" t="s">
        <v>176</v>
      </c>
      <c r="C8" s="21">
        <v>54945543</v>
      </c>
      <c r="D8" s="21">
        <v>64822343</v>
      </c>
      <c r="E8" s="36" t="s">
        <v>49</v>
      </c>
      <c r="F8" s="21">
        <v>77060266</v>
      </c>
      <c r="G8" s="21">
        <v>77360266</v>
      </c>
      <c r="I8" s="148"/>
    </row>
    <row r="9" spans="1:9" s="9" customFormat="1" ht="24" x14ac:dyDescent="0.25">
      <c r="A9" s="57">
        <v>3</v>
      </c>
      <c r="B9" s="55" t="s">
        <v>301</v>
      </c>
      <c r="C9" s="21">
        <v>24156390</v>
      </c>
      <c r="D9" s="21">
        <v>22782410</v>
      </c>
      <c r="E9" s="36" t="s">
        <v>16</v>
      </c>
      <c r="F9" s="21">
        <v>10321712</v>
      </c>
      <c r="G9" s="21">
        <v>10341212</v>
      </c>
      <c r="I9" s="148"/>
    </row>
    <row r="10" spans="1:9" s="9" customFormat="1" ht="15" customHeight="1" x14ac:dyDescent="0.25">
      <c r="A10" s="58">
        <v>4</v>
      </c>
      <c r="B10" s="36" t="s">
        <v>184</v>
      </c>
      <c r="C10" s="21">
        <v>61000000</v>
      </c>
      <c r="D10" s="21">
        <v>61000000</v>
      </c>
      <c r="E10" s="36" t="s">
        <v>54</v>
      </c>
      <c r="F10" s="21">
        <v>143094615</v>
      </c>
      <c r="G10" s="21">
        <v>147164615</v>
      </c>
      <c r="I10" s="148"/>
    </row>
    <row r="11" spans="1:9" s="9" customFormat="1" ht="15" customHeight="1" x14ac:dyDescent="0.25">
      <c r="A11" s="57">
        <v>5</v>
      </c>
      <c r="B11" s="36" t="s">
        <v>185</v>
      </c>
      <c r="C11" s="21">
        <v>34500000</v>
      </c>
      <c r="D11" s="21">
        <v>34500000</v>
      </c>
      <c r="E11" s="36" t="s">
        <v>141</v>
      </c>
      <c r="F11" s="21">
        <v>3000000</v>
      </c>
      <c r="G11" s="21">
        <v>3000000</v>
      </c>
      <c r="I11" s="148"/>
    </row>
    <row r="12" spans="1:9" s="9" customFormat="1" ht="15" customHeight="1" x14ac:dyDescent="0.25">
      <c r="A12" s="58">
        <v>6</v>
      </c>
      <c r="B12" s="36" t="s">
        <v>191</v>
      </c>
      <c r="C12" s="21">
        <v>500000</v>
      </c>
      <c r="D12" s="21">
        <v>500000</v>
      </c>
      <c r="E12" s="36" t="s">
        <v>258</v>
      </c>
      <c r="F12" s="21">
        <v>2787780</v>
      </c>
      <c r="G12" s="21">
        <v>2787780</v>
      </c>
      <c r="I12" s="148"/>
    </row>
    <row r="13" spans="1:9" s="9" customFormat="1" ht="24" x14ac:dyDescent="0.25">
      <c r="A13" s="57">
        <v>7</v>
      </c>
      <c r="B13" s="36" t="s">
        <v>3</v>
      </c>
      <c r="C13" s="21">
        <v>96236544</v>
      </c>
      <c r="D13" s="21">
        <v>96236544</v>
      </c>
      <c r="E13" s="55" t="s">
        <v>296</v>
      </c>
      <c r="F13" s="21">
        <v>26304775</v>
      </c>
      <c r="G13" s="21">
        <v>26304775</v>
      </c>
      <c r="I13" s="148"/>
    </row>
    <row r="14" spans="1:9" s="9" customFormat="1" ht="24" x14ac:dyDescent="0.25">
      <c r="A14" s="58">
        <v>8</v>
      </c>
      <c r="B14" s="55" t="s">
        <v>207</v>
      </c>
      <c r="C14" s="41">
        <v>1166025</v>
      </c>
      <c r="D14" s="41">
        <v>2859505</v>
      </c>
      <c r="E14" s="55" t="s">
        <v>297</v>
      </c>
      <c r="F14" s="21">
        <v>5900000</v>
      </c>
      <c r="G14" s="21">
        <v>15776800</v>
      </c>
      <c r="I14" s="148"/>
    </row>
    <row r="15" spans="1:9" s="9" customFormat="1" ht="15" customHeight="1" x14ac:dyDescent="0.25">
      <c r="A15" s="57">
        <v>9</v>
      </c>
      <c r="B15" s="36"/>
      <c r="C15" s="41"/>
      <c r="D15" s="41"/>
      <c r="E15" s="36" t="s">
        <v>13</v>
      </c>
      <c r="F15" s="21">
        <v>121539672</v>
      </c>
      <c r="G15" s="21">
        <v>220510077</v>
      </c>
      <c r="I15" s="52"/>
    </row>
    <row r="16" spans="1:9" s="9" customFormat="1" ht="15" customHeight="1" x14ac:dyDescent="0.25">
      <c r="A16" s="58">
        <v>10</v>
      </c>
      <c r="B16" s="36" t="s">
        <v>22</v>
      </c>
      <c r="C16" s="21">
        <v>272504502</v>
      </c>
      <c r="D16" s="21">
        <v>282700802</v>
      </c>
      <c r="E16" s="36"/>
      <c r="F16" s="21"/>
      <c r="G16" s="21"/>
      <c r="I16" s="148"/>
    </row>
    <row r="17" spans="1:9" s="9" customFormat="1" ht="15" customHeight="1" x14ac:dyDescent="0.25">
      <c r="A17" s="57">
        <v>11</v>
      </c>
      <c r="B17" s="36" t="s">
        <v>9</v>
      </c>
      <c r="C17" s="21">
        <v>117504318</v>
      </c>
      <c r="D17" s="21">
        <v>117504318</v>
      </c>
      <c r="E17" s="36"/>
      <c r="F17" s="36"/>
      <c r="G17" s="36"/>
      <c r="I17" s="148"/>
    </row>
    <row r="18" spans="1:9" s="9" customFormat="1" ht="15" customHeight="1" x14ac:dyDescent="0.25">
      <c r="A18" s="58">
        <v>12</v>
      </c>
      <c r="B18" s="35" t="s">
        <v>24</v>
      </c>
      <c r="C18" s="23">
        <v>390008820</v>
      </c>
      <c r="D18" s="23">
        <v>400205120</v>
      </c>
      <c r="E18" s="35" t="s">
        <v>23</v>
      </c>
      <c r="F18" s="23">
        <v>390008820</v>
      </c>
      <c r="G18" s="23">
        <v>503245525</v>
      </c>
      <c r="I18" s="52"/>
    </row>
    <row r="19" spans="1:9" s="9" customFormat="1" ht="24" x14ac:dyDescent="0.25">
      <c r="A19" s="57">
        <v>13</v>
      </c>
      <c r="B19" s="55" t="s">
        <v>287</v>
      </c>
      <c r="C19" s="21">
        <v>0</v>
      </c>
      <c r="D19" s="21">
        <v>14667205</v>
      </c>
      <c r="E19" s="36" t="s">
        <v>97</v>
      </c>
      <c r="F19" s="21">
        <v>208549108</v>
      </c>
      <c r="G19" s="21">
        <v>214257508</v>
      </c>
      <c r="I19" s="52"/>
    </row>
    <row r="20" spans="1:9" s="9" customFormat="1" ht="24" x14ac:dyDescent="0.25">
      <c r="A20" s="58">
        <v>14</v>
      </c>
      <c r="B20" s="55" t="s">
        <v>298</v>
      </c>
      <c r="C20" s="21">
        <v>149833600</v>
      </c>
      <c r="D20" s="21">
        <v>155833600</v>
      </c>
      <c r="E20" s="36" t="s">
        <v>163</v>
      </c>
      <c r="F20" s="21">
        <v>72635300</v>
      </c>
      <c r="G20" s="21">
        <v>72635300</v>
      </c>
      <c r="I20" s="52"/>
    </row>
    <row r="21" spans="1:9" s="9" customFormat="1" ht="15" customHeight="1" x14ac:dyDescent="0.25">
      <c r="A21" s="57">
        <v>15</v>
      </c>
      <c r="B21" s="36" t="s">
        <v>254</v>
      </c>
      <c r="C21" s="21">
        <v>0</v>
      </c>
      <c r="D21" s="21">
        <v>82373200</v>
      </c>
      <c r="E21" s="36" t="s">
        <v>60</v>
      </c>
      <c r="F21" s="21">
        <v>0</v>
      </c>
      <c r="G21" s="21">
        <v>0</v>
      </c>
      <c r="I21" s="148"/>
    </row>
    <row r="22" spans="1:9" s="9" customFormat="1" ht="15" customHeight="1" x14ac:dyDescent="0.25">
      <c r="A22" s="58">
        <v>16</v>
      </c>
      <c r="B22" s="36" t="s">
        <v>211</v>
      </c>
      <c r="C22" s="21">
        <v>131700</v>
      </c>
      <c r="D22" s="21">
        <v>5840100</v>
      </c>
      <c r="E22" s="36"/>
      <c r="F22" s="21"/>
      <c r="G22" s="21"/>
      <c r="I22" s="148"/>
    </row>
    <row r="23" spans="1:9" s="9" customFormat="1" ht="15" customHeight="1" x14ac:dyDescent="0.25">
      <c r="A23" s="57">
        <v>17</v>
      </c>
      <c r="B23" s="36" t="s">
        <v>25</v>
      </c>
      <c r="C23" s="21">
        <v>149965300</v>
      </c>
      <c r="D23" s="21">
        <v>258714105</v>
      </c>
      <c r="E23" s="36"/>
      <c r="F23" s="36"/>
      <c r="G23" s="36"/>
      <c r="I23" s="148"/>
    </row>
    <row r="24" spans="1:9" s="9" customFormat="1" ht="15" customHeight="1" x14ac:dyDescent="0.25">
      <c r="A24" s="58">
        <v>18</v>
      </c>
      <c r="B24" s="36" t="s">
        <v>9</v>
      </c>
      <c r="C24" s="21">
        <v>131219108</v>
      </c>
      <c r="D24" s="21">
        <v>131219108</v>
      </c>
      <c r="E24" s="36"/>
      <c r="F24" s="36"/>
      <c r="G24" s="36"/>
      <c r="I24" s="148"/>
    </row>
    <row r="25" spans="1:9" s="9" customFormat="1" ht="15" customHeight="1" x14ac:dyDescent="0.25">
      <c r="A25" s="57">
        <v>19</v>
      </c>
      <c r="B25" s="35" t="s">
        <v>26</v>
      </c>
      <c r="C25" s="23">
        <v>281184408</v>
      </c>
      <c r="D25" s="23">
        <v>389933213</v>
      </c>
      <c r="E25" s="35" t="s">
        <v>27</v>
      </c>
      <c r="F25" s="23">
        <v>281184408</v>
      </c>
      <c r="G25" s="23">
        <v>286892808</v>
      </c>
      <c r="I25" s="148"/>
    </row>
    <row r="26" spans="1:9" s="9" customFormat="1" ht="15" customHeight="1" x14ac:dyDescent="0.25">
      <c r="A26" s="58">
        <v>20</v>
      </c>
      <c r="B26" s="36" t="s">
        <v>279</v>
      </c>
      <c r="C26" s="41">
        <v>0</v>
      </c>
      <c r="D26" s="41">
        <v>0</v>
      </c>
      <c r="E26" s="36" t="s">
        <v>15</v>
      </c>
      <c r="F26" s="41">
        <v>1902709</v>
      </c>
      <c r="G26" s="41">
        <v>1902709</v>
      </c>
      <c r="I26" s="148"/>
    </row>
    <row r="27" spans="1:9" s="9" customFormat="1" ht="15" customHeight="1" x14ac:dyDescent="0.25">
      <c r="A27" s="57">
        <v>21</v>
      </c>
      <c r="B27" s="36" t="s">
        <v>9</v>
      </c>
      <c r="C27" s="41">
        <v>1902709</v>
      </c>
      <c r="D27" s="41">
        <v>1902709</v>
      </c>
      <c r="E27" s="36"/>
      <c r="F27" s="36"/>
      <c r="G27" s="21"/>
      <c r="I27" s="148"/>
    </row>
    <row r="28" spans="1:9" s="9" customFormat="1" ht="15" customHeight="1" x14ac:dyDescent="0.25">
      <c r="A28" s="58">
        <v>22</v>
      </c>
      <c r="B28" s="35" t="s">
        <v>280</v>
      </c>
      <c r="C28" s="23">
        <v>1902709</v>
      </c>
      <c r="D28" s="23">
        <v>1902709</v>
      </c>
      <c r="E28" s="35" t="s">
        <v>281</v>
      </c>
      <c r="F28" s="23">
        <v>1902709</v>
      </c>
      <c r="G28" s="23">
        <v>1902709</v>
      </c>
      <c r="I28" s="148"/>
    </row>
    <row r="29" spans="1:9" x14ac:dyDescent="0.25">
      <c r="A29" s="135">
        <v>23</v>
      </c>
      <c r="B29" s="69" t="s">
        <v>45</v>
      </c>
      <c r="C29" s="66">
        <v>673095937</v>
      </c>
      <c r="D29" s="66">
        <v>792041042</v>
      </c>
      <c r="E29" s="69" t="s">
        <v>45</v>
      </c>
      <c r="F29" s="68">
        <v>673095937</v>
      </c>
      <c r="G29" s="68">
        <v>792041042</v>
      </c>
    </row>
    <row r="30" spans="1:9" x14ac:dyDescent="0.25">
      <c r="E30"/>
      <c r="F30"/>
      <c r="G30"/>
    </row>
    <row r="31" spans="1:9" x14ac:dyDescent="0.25">
      <c r="E31"/>
      <c r="F31"/>
      <c r="G31"/>
    </row>
    <row r="32" spans="1:9" x14ac:dyDescent="0.25">
      <c r="E32"/>
      <c r="F32"/>
      <c r="G32"/>
    </row>
    <row r="33" spans="5:7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  <row r="36" spans="5:7" x14ac:dyDescent="0.25">
      <c r="E36"/>
      <c r="F36"/>
      <c r="G36"/>
    </row>
    <row r="37" spans="5:7" x14ac:dyDescent="0.25">
      <c r="E37"/>
      <c r="F37"/>
      <c r="G37"/>
    </row>
  </sheetData>
  <sheetProtection selectLockedCells="1" selectUnlockedCells="1"/>
  <mergeCells count="1">
    <mergeCell ref="A4:G4"/>
  </mergeCells>
  <phoneticPr fontId="14" type="noConversion"/>
  <pageMargins left="0.25" right="0.25" top="0.75" bottom="0.75" header="0.3" footer="0.3"/>
  <pageSetup paperSize="9" scale="97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6" width="10.44140625" style="1" customWidth="1"/>
    <col min="7" max="7" width="8.6640625" customWidth="1"/>
    <col min="8" max="8" width="9.109375" customWidth="1"/>
    <col min="9" max="9" width="9.5546875" style="49" bestFit="1" customWidth="1"/>
    <col min="10" max="10" width="11.109375" bestFit="1" customWidth="1"/>
  </cols>
  <sheetData>
    <row r="1" spans="1:10" ht="15" customHeight="1" x14ac:dyDescent="0.25">
      <c r="G1" s="2" t="s">
        <v>391</v>
      </c>
    </row>
    <row r="2" spans="1:10" ht="15" customHeight="1" x14ac:dyDescent="0.25">
      <c r="G2" s="2" t="str">
        <f>'1. melléklet'!F2</f>
        <v>az  …./2022. (IX.) önkormányzati rendelethez</v>
      </c>
    </row>
    <row r="3" spans="1:10" ht="6.75" customHeight="1" x14ac:dyDescent="0.25">
      <c r="G3" s="2"/>
    </row>
    <row r="4" spans="1:10" ht="15" customHeight="1" x14ac:dyDescent="0.25">
      <c r="A4" s="172" t="s">
        <v>446</v>
      </c>
      <c r="B4" s="172"/>
      <c r="C4" s="172"/>
      <c r="D4" s="172"/>
      <c r="E4" s="172"/>
      <c r="F4" s="172"/>
      <c r="G4" s="172"/>
      <c r="H4" s="172"/>
      <c r="I4" s="172"/>
    </row>
    <row r="5" spans="1:10" ht="12.75" customHeight="1" x14ac:dyDescent="0.25">
      <c r="A5" s="11"/>
      <c r="B5" s="11"/>
      <c r="C5" s="14"/>
      <c r="D5" s="14"/>
      <c r="E5" s="10"/>
      <c r="F5" s="10"/>
      <c r="G5" s="4"/>
    </row>
    <row r="6" spans="1:10" ht="15" customHeight="1" x14ac:dyDescent="0.25">
      <c r="A6" s="57"/>
      <c r="B6" s="58" t="s">
        <v>33</v>
      </c>
      <c r="C6" s="58" t="s">
        <v>344</v>
      </c>
      <c r="D6" s="58" t="s">
        <v>35</v>
      </c>
      <c r="E6" s="58" t="s">
        <v>36</v>
      </c>
      <c r="F6" s="58" t="s">
        <v>37</v>
      </c>
      <c r="G6" s="160" t="s">
        <v>38</v>
      </c>
    </row>
    <row r="7" spans="1:10" ht="36" x14ac:dyDescent="0.25">
      <c r="A7" s="58">
        <v>1</v>
      </c>
      <c r="B7" s="57" t="s">
        <v>0</v>
      </c>
      <c r="C7" s="58" t="s">
        <v>1</v>
      </c>
      <c r="D7" s="57" t="s">
        <v>111</v>
      </c>
      <c r="E7" s="57" t="s">
        <v>333</v>
      </c>
      <c r="F7" s="57" t="s">
        <v>530</v>
      </c>
      <c r="G7" s="59" t="s">
        <v>526</v>
      </c>
    </row>
    <row r="8" spans="1:10" ht="15" customHeight="1" x14ac:dyDescent="0.25">
      <c r="A8" s="58">
        <v>2</v>
      </c>
      <c r="B8" s="178" t="s">
        <v>2</v>
      </c>
      <c r="C8" s="178"/>
      <c r="D8" s="178"/>
      <c r="E8" s="178"/>
      <c r="F8" s="178"/>
      <c r="G8" s="178"/>
      <c r="I8"/>
    </row>
    <row r="9" spans="1:10" ht="15" customHeight="1" x14ac:dyDescent="0.25">
      <c r="A9" s="58">
        <v>3</v>
      </c>
      <c r="B9" s="70" t="s">
        <v>173</v>
      </c>
      <c r="C9" s="60" t="s">
        <v>174</v>
      </c>
      <c r="D9" s="60" t="s">
        <v>175</v>
      </c>
      <c r="E9" s="56">
        <v>79101933</v>
      </c>
      <c r="F9" s="56">
        <v>87604753</v>
      </c>
      <c r="G9" s="61">
        <f>F9/E9</f>
        <v>1.1074919370175189</v>
      </c>
      <c r="J9" s="24"/>
    </row>
    <row r="10" spans="1:10" ht="15" customHeight="1" x14ac:dyDescent="0.25">
      <c r="A10" s="58">
        <v>4</v>
      </c>
      <c r="B10" s="73" t="s">
        <v>50</v>
      </c>
      <c r="C10" s="36" t="s">
        <v>176</v>
      </c>
      <c r="D10" s="36" t="s">
        <v>177</v>
      </c>
      <c r="E10" s="21">
        <v>54945543</v>
      </c>
      <c r="F10" s="21">
        <v>64822343</v>
      </c>
      <c r="G10" s="62">
        <f t="shared" ref="G10:G15" si="0">F10/E10</f>
        <v>1.1797561632979039</v>
      </c>
      <c r="J10" s="24"/>
    </row>
    <row r="11" spans="1:10" ht="24" x14ac:dyDescent="0.25">
      <c r="A11" s="58">
        <v>5</v>
      </c>
      <c r="B11" s="82" t="s">
        <v>347</v>
      </c>
      <c r="C11" s="71" t="s">
        <v>379</v>
      </c>
      <c r="D11" s="89" t="s">
        <v>383</v>
      </c>
      <c r="E11" s="22">
        <v>25686930</v>
      </c>
      <c r="F11" s="22">
        <v>25686930</v>
      </c>
      <c r="G11" s="64">
        <f t="shared" si="0"/>
        <v>1</v>
      </c>
      <c r="J11" s="24"/>
    </row>
    <row r="12" spans="1:10" ht="24" x14ac:dyDescent="0.25">
      <c r="A12" s="58">
        <v>6</v>
      </c>
      <c r="B12" s="82" t="s">
        <v>348</v>
      </c>
      <c r="C12" s="71" t="s">
        <v>380</v>
      </c>
      <c r="D12" s="89" t="s">
        <v>384</v>
      </c>
      <c r="E12" s="22">
        <v>17867780</v>
      </c>
      <c r="F12" s="22">
        <v>17867780</v>
      </c>
      <c r="G12" s="64">
        <f t="shared" si="0"/>
        <v>1</v>
      </c>
      <c r="J12" s="24"/>
    </row>
    <row r="13" spans="1:10" ht="24" customHeight="1" x14ac:dyDescent="0.25">
      <c r="A13" s="58">
        <v>7</v>
      </c>
      <c r="B13" s="82" t="s">
        <v>349</v>
      </c>
      <c r="C13" s="71" t="s">
        <v>381</v>
      </c>
      <c r="D13" s="89" t="s">
        <v>385</v>
      </c>
      <c r="E13" s="22">
        <v>5205180</v>
      </c>
      <c r="F13" s="22">
        <v>5205180</v>
      </c>
      <c r="G13" s="64">
        <f t="shared" si="0"/>
        <v>1</v>
      </c>
      <c r="J13" s="24"/>
    </row>
    <row r="14" spans="1:10" ht="24" x14ac:dyDescent="0.25">
      <c r="A14" s="58">
        <v>8</v>
      </c>
      <c r="B14" s="82" t="s">
        <v>350</v>
      </c>
      <c r="C14" s="71" t="s">
        <v>382</v>
      </c>
      <c r="D14" s="89" t="s">
        <v>386</v>
      </c>
      <c r="E14" s="22">
        <v>2270000</v>
      </c>
      <c r="F14" s="22">
        <v>2270000</v>
      </c>
      <c r="G14" s="64">
        <f t="shared" si="0"/>
        <v>1</v>
      </c>
      <c r="J14" s="24"/>
    </row>
    <row r="15" spans="1:10" ht="24" x14ac:dyDescent="0.25">
      <c r="A15" s="58">
        <v>9</v>
      </c>
      <c r="B15" s="82" t="s">
        <v>351</v>
      </c>
      <c r="C15" s="71" t="s">
        <v>337</v>
      </c>
      <c r="D15" s="89" t="s">
        <v>387</v>
      </c>
      <c r="E15" s="22">
        <v>3915653</v>
      </c>
      <c r="F15" s="22">
        <v>13792453</v>
      </c>
      <c r="G15" s="64">
        <f t="shared" si="0"/>
        <v>3.5223889859494699</v>
      </c>
      <c r="J15" s="24"/>
    </row>
    <row r="16" spans="1:10" ht="15" customHeight="1" x14ac:dyDescent="0.25">
      <c r="A16" s="58">
        <v>10</v>
      </c>
      <c r="B16" s="82" t="s">
        <v>352</v>
      </c>
      <c r="C16" s="71" t="s">
        <v>366</v>
      </c>
      <c r="D16" s="88" t="s">
        <v>388</v>
      </c>
      <c r="E16" s="22">
        <v>0</v>
      </c>
      <c r="F16" s="22">
        <v>0</v>
      </c>
      <c r="G16" s="134"/>
      <c r="J16" s="24"/>
    </row>
    <row r="17" spans="1:9" s="34" customFormat="1" ht="15" customHeight="1" x14ac:dyDescent="0.25">
      <c r="A17" s="58">
        <v>11</v>
      </c>
      <c r="B17" s="73" t="s">
        <v>51</v>
      </c>
      <c r="C17" s="36" t="s">
        <v>179</v>
      </c>
      <c r="D17" s="36" t="s">
        <v>178</v>
      </c>
      <c r="E17" s="21">
        <v>24156390</v>
      </c>
      <c r="F17" s="21">
        <v>22782410</v>
      </c>
      <c r="G17" s="62">
        <f t="shared" ref="G17:G29" si="1">F17/E17</f>
        <v>0.94312146806704145</v>
      </c>
      <c r="I17" s="49"/>
    </row>
    <row r="18" spans="1:9" ht="15" customHeight="1" x14ac:dyDescent="0.25">
      <c r="A18" s="58">
        <v>12</v>
      </c>
      <c r="B18" s="70" t="s">
        <v>5</v>
      </c>
      <c r="C18" s="60" t="s">
        <v>6</v>
      </c>
      <c r="D18" s="60" t="s">
        <v>186</v>
      </c>
      <c r="E18" s="56">
        <v>96000000</v>
      </c>
      <c r="F18" s="56">
        <v>96000000</v>
      </c>
      <c r="G18" s="61">
        <f t="shared" si="1"/>
        <v>1</v>
      </c>
    </row>
    <row r="19" spans="1:9" ht="15" customHeight="1" x14ac:dyDescent="0.25">
      <c r="A19" s="58">
        <v>13</v>
      </c>
      <c r="B19" s="73" t="s">
        <v>7</v>
      </c>
      <c r="C19" s="36" t="s">
        <v>184</v>
      </c>
      <c r="D19" s="36" t="s">
        <v>187</v>
      </c>
      <c r="E19" s="21">
        <v>61000000</v>
      </c>
      <c r="F19" s="21">
        <v>61000000</v>
      </c>
      <c r="G19" s="62">
        <f t="shared" si="1"/>
        <v>1</v>
      </c>
    </row>
    <row r="20" spans="1:9" ht="15" customHeight="1" x14ac:dyDescent="0.25">
      <c r="A20" s="58">
        <v>14</v>
      </c>
      <c r="B20" s="73" t="s">
        <v>8</v>
      </c>
      <c r="C20" s="36" t="s">
        <v>185</v>
      </c>
      <c r="D20" s="36" t="s">
        <v>188</v>
      </c>
      <c r="E20" s="21">
        <v>34500000</v>
      </c>
      <c r="F20" s="21">
        <v>34500000</v>
      </c>
      <c r="G20" s="62">
        <f t="shared" si="1"/>
        <v>1</v>
      </c>
    </row>
    <row r="21" spans="1:9" ht="15" customHeight="1" x14ac:dyDescent="0.25">
      <c r="A21" s="58">
        <v>15</v>
      </c>
      <c r="B21" s="77" t="s">
        <v>377</v>
      </c>
      <c r="C21" s="33" t="s">
        <v>375</v>
      </c>
      <c r="D21" s="33" t="s">
        <v>189</v>
      </c>
      <c r="E21" s="22">
        <v>19500000</v>
      </c>
      <c r="F21" s="22">
        <v>19500000</v>
      </c>
      <c r="G21" s="64">
        <f t="shared" si="1"/>
        <v>1</v>
      </c>
    </row>
    <row r="22" spans="1:9" ht="15" customHeight="1" x14ac:dyDescent="0.25">
      <c r="A22" s="58">
        <v>16</v>
      </c>
      <c r="B22" s="77" t="s">
        <v>378</v>
      </c>
      <c r="C22" s="33" t="s">
        <v>376</v>
      </c>
      <c r="D22" s="33" t="s">
        <v>190</v>
      </c>
      <c r="E22" s="22">
        <v>15000000</v>
      </c>
      <c r="F22" s="22">
        <v>15000000</v>
      </c>
      <c r="G22" s="64">
        <f t="shared" si="1"/>
        <v>1</v>
      </c>
    </row>
    <row r="23" spans="1:9" ht="15" customHeight="1" x14ac:dyDescent="0.25">
      <c r="A23" s="58">
        <v>17</v>
      </c>
      <c r="B23" s="73" t="s">
        <v>339</v>
      </c>
      <c r="C23" s="36" t="s">
        <v>191</v>
      </c>
      <c r="D23" s="36" t="s">
        <v>192</v>
      </c>
      <c r="E23" s="21">
        <v>500000</v>
      </c>
      <c r="F23" s="21">
        <v>500000</v>
      </c>
      <c r="G23" s="62">
        <f t="shared" si="1"/>
        <v>1</v>
      </c>
    </row>
    <row r="24" spans="1:9" ht="15" customHeight="1" x14ac:dyDescent="0.25">
      <c r="A24" s="58">
        <v>18</v>
      </c>
      <c r="B24" s="70" t="s">
        <v>17</v>
      </c>
      <c r="C24" s="60" t="s">
        <v>3</v>
      </c>
      <c r="D24" s="60" t="s">
        <v>194</v>
      </c>
      <c r="E24" s="56">
        <v>94976544</v>
      </c>
      <c r="F24" s="56">
        <v>94976544</v>
      </c>
      <c r="G24" s="61">
        <f t="shared" si="1"/>
        <v>1</v>
      </c>
    </row>
    <row r="25" spans="1:9" ht="15" customHeight="1" x14ac:dyDescent="0.25">
      <c r="A25" s="58">
        <v>19</v>
      </c>
      <c r="B25" s="73" t="s">
        <v>53</v>
      </c>
      <c r="C25" s="36" t="s">
        <v>193</v>
      </c>
      <c r="D25" s="36" t="s">
        <v>195</v>
      </c>
      <c r="E25" s="41">
        <v>97500</v>
      </c>
      <c r="F25" s="41">
        <v>97500</v>
      </c>
      <c r="G25" s="62">
        <f t="shared" si="1"/>
        <v>1</v>
      </c>
    </row>
    <row r="26" spans="1:9" ht="15" customHeight="1" x14ac:dyDescent="0.25">
      <c r="A26" s="58">
        <v>20</v>
      </c>
      <c r="B26" s="73" t="s">
        <v>55</v>
      </c>
      <c r="C26" s="36" t="s">
        <v>196</v>
      </c>
      <c r="D26" s="36" t="s">
        <v>197</v>
      </c>
      <c r="E26" s="41">
        <v>53650000</v>
      </c>
      <c r="F26" s="41">
        <v>53650000</v>
      </c>
      <c r="G26" s="62">
        <f t="shared" si="1"/>
        <v>1</v>
      </c>
    </row>
    <row r="27" spans="1:9" ht="15" customHeight="1" x14ac:dyDescent="0.25">
      <c r="A27" s="58">
        <v>21</v>
      </c>
      <c r="B27" s="73" t="s">
        <v>124</v>
      </c>
      <c r="C27" s="36" t="s">
        <v>199</v>
      </c>
      <c r="D27" s="36" t="s">
        <v>198</v>
      </c>
      <c r="E27" s="41">
        <v>8950000</v>
      </c>
      <c r="F27" s="41">
        <v>8950000</v>
      </c>
      <c r="G27" s="62">
        <f t="shared" si="1"/>
        <v>1</v>
      </c>
    </row>
    <row r="28" spans="1:9" ht="15" customHeight="1" x14ac:dyDescent="0.25">
      <c r="A28" s="58">
        <v>22</v>
      </c>
      <c r="B28" s="73" t="s">
        <v>126</v>
      </c>
      <c r="C28" s="36" t="s">
        <v>200</v>
      </c>
      <c r="D28" s="36" t="s">
        <v>206</v>
      </c>
      <c r="E28" s="41">
        <v>8005000</v>
      </c>
      <c r="F28" s="41">
        <v>8005000</v>
      </c>
      <c r="G28" s="62">
        <f t="shared" si="1"/>
        <v>1</v>
      </c>
    </row>
    <row r="29" spans="1:9" ht="15" customHeight="1" x14ac:dyDescent="0.25">
      <c r="A29" s="58">
        <v>23</v>
      </c>
      <c r="B29" s="73" t="s">
        <v>132</v>
      </c>
      <c r="C29" s="36" t="s">
        <v>201</v>
      </c>
      <c r="D29" s="36" t="s">
        <v>205</v>
      </c>
      <c r="E29" s="41">
        <v>19081000</v>
      </c>
      <c r="F29" s="41">
        <v>19081000</v>
      </c>
      <c r="G29" s="62">
        <f t="shared" si="1"/>
        <v>1</v>
      </c>
    </row>
    <row r="30" spans="1:9" ht="15" customHeight="1" x14ac:dyDescent="0.25">
      <c r="A30" s="58">
        <v>24</v>
      </c>
      <c r="B30" s="73" t="s">
        <v>340</v>
      </c>
      <c r="C30" s="44" t="s">
        <v>288</v>
      </c>
      <c r="D30" s="36" t="s">
        <v>289</v>
      </c>
      <c r="E30" s="21">
        <v>5193000</v>
      </c>
      <c r="F30" s="21">
        <v>5193000</v>
      </c>
      <c r="G30" s="62">
        <f>F30/E30</f>
        <v>1</v>
      </c>
    </row>
    <row r="31" spans="1:9" ht="15" customHeight="1" x14ac:dyDescent="0.25">
      <c r="A31" s="58">
        <v>25</v>
      </c>
      <c r="B31" s="73" t="s">
        <v>341</v>
      </c>
      <c r="C31" s="36" t="s">
        <v>202</v>
      </c>
      <c r="D31" s="36" t="s">
        <v>204</v>
      </c>
      <c r="E31" s="21">
        <v>0</v>
      </c>
      <c r="F31" s="21">
        <v>0</v>
      </c>
      <c r="G31" s="134"/>
    </row>
    <row r="32" spans="1:9" s="32" customFormat="1" ht="15" customHeight="1" x14ac:dyDescent="0.25">
      <c r="A32" s="58">
        <v>26</v>
      </c>
      <c r="B32" s="73" t="s">
        <v>342</v>
      </c>
      <c r="C32" s="36" t="s">
        <v>203</v>
      </c>
      <c r="D32" s="36" t="s">
        <v>282</v>
      </c>
      <c r="E32" s="21">
        <v>44</v>
      </c>
      <c r="F32" s="21">
        <v>44</v>
      </c>
      <c r="G32" s="62">
        <f t="shared" ref="G32:G36" si="2">F32/E32</f>
        <v>1</v>
      </c>
      <c r="I32" s="50"/>
    </row>
    <row r="33" spans="1:10" ht="15" customHeight="1" x14ac:dyDescent="0.25">
      <c r="A33" s="58">
        <v>27</v>
      </c>
      <c r="B33" s="70" t="s">
        <v>18</v>
      </c>
      <c r="C33" s="63" t="s">
        <v>207</v>
      </c>
      <c r="D33" s="63" t="s">
        <v>208</v>
      </c>
      <c r="E33" s="56">
        <v>1166025</v>
      </c>
      <c r="F33" s="56">
        <v>2859505</v>
      </c>
      <c r="G33" s="62">
        <f t="shared" si="2"/>
        <v>2.4523530799082351</v>
      </c>
      <c r="J33" s="24"/>
    </row>
    <row r="34" spans="1:10" ht="15" customHeight="1" x14ac:dyDescent="0.25">
      <c r="A34" s="58">
        <v>28</v>
      </c>
      <c r="B34" s="73" t="s">
        <v>107</v>
      </c>
      <c r="C34" s="55" t="s">
        <v>209</v>
      </c>
      <c r="D34" s="55" t="s">
        <v>210</v>
      </c>
      <c r="E34" s="21">
        <v>1166025</v>
      </c>
      <c r="F34" s="21">
        <v>2859505</v>
      </c>
      <c r="G34" s="62">
        <f t="shared" si="2"/>
        <v>2.4523530799082351</v>
      </c>
    </row>
    <row r="35" spans="1:10" ht="15.75" customHeight="1" x14ac:dyDescent="0.25">
      <c r="A35" s="58">
        <v>29</v>
      </c>
      <c r="B35" s="76" t="s">
        <v>33</v>
      </c>
      <c r="C35" s="173" t="s">
        <v>3</v>
      </c>
      <c r="D35" s="174"/>
      <c r="E35" s="23">
        <v>271244502</v>
      </c>
      <c r="F35" s="23">
        <v>281440802</v>
      </c>
      <c r="G35" s="61">
        <f t="shared" si="2"/>
        <v>1.0375908080157141</v>
      </c>
      <c r="H35" s="5"/>
      <c r="I35"/>
    </row>
    <row r="36" spans="1:10" ht="15" customHeight="1" x14ac:dyDescent="0.25">
      <c r="A36" s="58">
        <v>30</v>
      </c>
      <c r="B36" s="70" t="s">
        <v>19</v>
      </c>
      <c r="C36" s="60" t="s">
        <v>180</v>
      </c>
      <c r="D36" s="60" t="s">
        <v>181</v>
      </c>
      <c r="E36" s="56">
        <v>149833600</v>
      </c>
      <c r="F36" s="56">
        <v>170500805</v>
      </c>
      <c r="G36" s="61">
        <f t="shared" si="2"/>
        <v>1.1379343818742926</v>
      </c>
    </row>
    <row r="37" spans="1:10" ht="15" customHeight="1" x14ac:dyDescent="0.25">
      <c r="A37" s="58">
        <v>31</v>
      </c>
      <c r="B37" s="73" t="s">
        <v>108</v>
      </c>
      <c r="C37" s="36" t="s">
        <v>287</v>
      </c>
      <c r="D37" s="36" t="s">
        <v>183</v>
      </c>
      <c r="E37" s="21">
        <v>0</v>
      </c>
      <c r="F37" s="21">
        <v>14667205</v>
      </c>
      <c r="G37" s="134"/>
    </row>
    <row r="38" spans="1:10" ht="15" customHeight="1" x14ac:dyDescent="0.25">
      <c r="A38" s="58">
        <v>32</v>
      </c>
      <c r="B38" s="73" t="s">
        <v>109</v>
      </c>
      <c r="C38" s="36" t="s">
        <v>182</v>
      </c>
      <c r="D38" s="36" t="s">
        <v>183</v>
      </c>
      <c r="E38" s="21">
        <v>149833600</v>
      </c>
      <c r="F38" s="21">
        <v>155833600</v>
      </c>
      <c r="G38" s="61">
        <f t="shared" ref="G38" si="3">F38/E38</f>
        <v>1.0400444226128185</v>
      </c>
    </row>
    <row r="39" spans="1:10" ht="15" customHeight="1" x14ac:dyDescent="0.25">
      <c r="A39" s="58">
        <v>33</v>
      </c>
      <c r="B39" s="70" t="s">
        <v>20</v>
      </c>
      <c r="C39" s="60" t="s">
        <v>254</v>
      </c>
      <c r="D39" s="60" t="s">
        <v>255</v>
      </c>
      <c r="E39" s="56">
        <v>0</v>
      </c>
      <c r="F39" s="56">
        <v>82373200</v>
      </c>
      <c r="G39" s="134"/>
    </row>
    <row r="40" spans="1:10" ht="15" customHeight="1" x14ac:dyDescent="0.25">
      <c r="A40" s="58">
        <v>34</v>
      </c>
      <c r="B40" s="73" t="s">
        <v>151</v>
      </c>
      <c r="C40" s="36" t="s">
        <v>256</v>
      </c>
      <c r="D40" s="36" t="s">
        <v>257</v>
      </c>
      <c r="E40" s="21">
        <v>0</v>
      </c>
      <c r="F40" s="21">
        <v>82373200</v>
      </c>
      <c r="G40" s="134"/>
      <c r="J40" s="24"/>
    </row>
    <row r="41" spans="1:10" ht="15" customHeight="1" x14ac:dyDescent="0.25">
      <c r="A41" s="58">
        <v>35</v>
      </c>
      <c r="B41" s="73" t="s">
        <v>152</v>
      </c>
      <c r="C41" s="36" t="s">
        <v>322</v>
      </c>
      <c r="D41" s="36" t="s">
        <v>257</v>
      </c>
      <c r="E41" s="21">
        <v>0</v>
      </c>
      <c r="F41" s="21">
        <v>0</v>
      </c>
      <c r="G41" s="134"/>
      <c r="J41" s="24"/>
    </row>
    <row r="42" spans="1:10" ht="15" customHeight="1" x14ac:dyDescent="0.25">
      <c r="A42" s="58">
        <v>36</v>
      </c>
      <c r="B42" s="70" t="s">
        <v>21</v>
      </c>
      <c r="C42" s="63" t="s">
        <v>211</v>
      </c>
      <c r="D42" s="63" t="s">
        <v>213</v>
      </c>
      <c r="E42" s="56">
        <v>131700</v>
      </c>
      <c r="F42" s="56">
        <v>5840100</v>
      </c>
      <c r="G42" s="62">
        <f t="shared" ref="G42:G46" si="4">F42/E42</f>
        <v>44.343963553530749</v>
      </c>
    </row>
    <row r="43" spans="1:10" ht="15" customHeight="1" x14ac:dyDescent="0.25">
      <c r="A43" s="58">
        <v>37</v>
      </c>
      <c r="B43" s="73" t="s">
        <v>165</v>
      </c>
      <c r="C43" s="55" t="s">
        <v>212</v>
      </c>
      <c r="D43" s="55" t="s">
        <v>214</v>
      </c>
      <c r="E43" s="21">
        <v>131700</v>
      </c>
      <c r="F43" s="43">
        <v>5840100</v>
      </c>
      <c r="G43" s="62">
        <f t="shared" si="4"/>
        <v>44.343963553530749</v>
      </c>
      <c r="I43" s="51"/>
      <c r="J43" s="51"/>
    </row>
    <row r="44" spans="1:10" ht="15.75" customHeight="1" x14ac:dyDescent="0.25">
      <c r="A44" s="58">
        <v>38</v>
      </c>
      <c r="B44" s="76" t="s">
        <v>344</v>
      </c>
      <c r="C44" s="173" t="s">
        <v>254</v>
      </c>
      <c r="D44" s="174"/>
      <c r="E44" s="23">
        <v>149965300</v>
      </c>
      <c r="F44" s="23">
        <v>258714105</v>
      </c>
      <c r="G44" s="62">
        <f t="shared" si="4"/>
        <v>1.7251597869640509</v>
      </c>
      <c r="I44"/>
    </row>
    <row r="45" spans="1:10" ht="15" customHeight="1" x14ac:dyDescent="0.25">
      <c r="A45" s="58">
        <v>39</v>
      </c>
      <c r="B45" s="70" t="s">
        <v>28</v>
      </c>
      <c r="C45" s="63" t="s">
        <v>260</v>
      </c>
      <c r="D45" s="63" t="s">
        <v>261</v>
      </c>
      <c r="E45" s="56">
        <v>250424198</v>
      </c>
      <c r="F45" s="56">
        <v>250424198</v>
      </c>
      <c r="G45" s="62">
        <f t="shared" si="4"/>
        <v>1</v>
      </c>
    </row>
    <row r="46" spans="1:10" ht="15" customHeight="1" x14ac:dyDescent="0.25">
      <c r="A46" s="58">
        <v>40</v>
      </c>
      <c r="B46" s="73" t="s">
        <v>172</v>
      </c>
      <c r="C46" s="55" t="s">
        <v>262</v>
      </c>
      <c r="D46" s="55" t="s">
        <v>216</v>
      </c>
      <c r="E46" s="21">
        <v>250424198</v>
      </c>
      <c r="F46" s="21">
        <v>250424198</v>
      </c>
      <c r="G46" s="62">
        <f t="shared" si="4"/>
        <v>1</v>
      </c>
    </row>
    <row r="47" spans="1:10" ht="15" customHeight="1" x14ac:dyDescent="0.25">
      <c r="A47" s="58">
        <v>41</v>
      </c>
      <c r="B47" s="73" t="s">
        <v>253</v>
      </c>
      <c r="C47" s="55" t="s">
        <v>263</v>
      </c>
      <c r="D47" s="55" t="s">
        <v>264</v>
      </c>
      <c r="E47" s="21">
        <v>0</v>
      </c>
      <c r="F47" s="21">
        <v>0</v>
      </c>
      <c r="G47" s="134"/>
    </row>
    <row r="48" spans="1:10" ht="15" customHeight="1" x14ac:dyDescent="0.25">
      <c r="A48" s="58">
        <v>42</v>
      </c>
      <c r="B48" s="81" t="s">
        <v>35</v>
      </c>
      <c r="C48" s="173" t="s">
        <v>334</v>
      </c>
      <c r="D48" s="174"/>
      <c r="E48" s="23">
        <v>250424198</v>
      </c>
      <c r="F48" s="23">
        <v>250424198</v>
      </c>
      <c r="G48" s="62">
        <f t="shared" ref="G48:G49" si="5">F48/E48</f>
        <v>1</v>
      </c>
      <c r="I48"/>
    </row>
    <row r="49" spans="1:9" ht="15" customHeight="1" x14ac:dyDescent="0.25">
      <c r="A49" s="58">
        <v>43</v>
      </c>
      <c r="B49" s="177" t="s">
        <v>58</v>
      </c>
      <c r="C49" s="177"/>
      <c r="D49" s="83"/>
      <c r="E49" s="66">
        <v>671634000</v>
      </c>
      <c r="F49" s="66">
        <v>790579105</v>
      </c>
      <c r="G49" s="161">
        <f t="shared" si="5"/>
        <v>1.1770980995601772</v>
      </c>
    </row>
    <row r="50" spans="1:9" ht="15" customHeight="1" x14ac:dyDescent="0.25">
      <c r="A50" s="58">
        <v>44</v>
      </c>
      <c r="B50" s="178" t="s">
        <v>10</v>
      </c>
      <c r="C50" s="178"/>
      <c r="D50" s="178"/>
      <c r="E50" s="178"/>
      <c r="F50" s="178"/>
      <c r="G50" s="178"/>
      <c r="I50"/>
    </row>
    <row r="51" spans="1:9" ht="15" customHeight="1" x14ac:dyDescent="0.25">
      <c r="A51" s="58">
        <v>45</v>
      </c>
      <c r="B51" s="70" t="s">
        <v>4</v>
      </c>
      <c r="C51" s="60" t="s">
        <v>49</v>
      </c>
      <c r="D51" s="60" t="s">
        <v>112</v>
      </c>
      <c r="E51" s="56">
        <v>59159884</v>
      </c>
      <c r="F51" s="56">
        <v>59459884</v>
      </c>
      <c r="G51" s="61">
        <f t="shared" ref="G51:G53" si="6">F51/E51</f>
        <v>1.0050710038579522</v>
      </c>
    </row>
    <row r="52" spans="1:9" ht="15" customHeight="1" x14ac:dyDescent="0.25">
      <c r="A52" s="58">
        <v>46</v>
      </c>
      <c r="B52" s="73" t="s">
        <v>50</v>
      </c>
      <c r="C52" s="36" t="s">
        <v>113</v>
      </c>
      <c r="D52" s="36" t="s">
        <v>114</v>
      </c>
      <c r="E52" s="21">
        <v>45069108</v>
      </c>
      <c r="F52" s="21">
        <v>45369108</v>
      </c>
      <c r="G52" s="62">
        <f t="shared" si="6"/>
        <v>1.006656444143514</v>
      </c>
    </row>
    <row r="53" spans="1:9" ht="15" customHeight="1" x14ac:dyDescent="0.25">
      <c r="A53" s="58">
        <v>47</v>
      </c>
      <c r="B53" s="82" t="s">
        <v>347</v>
      </c>
      <c r="C53" s="7" t="s">
        <v>356</v>
      </c>
      <c r="D53" s="33" t="s">
        <v>115</v>
      </c>
      <c r="E53" s="47">
        <v>41814900</v>
      </c>
      <c r="F53" s="42">
        <v>41841495</v>
      </c>
      <c r="G53" s="64">
        <f t="shared" si="6"/>
        <v>1.0006360173048363</v>
      </c>
    </row>
    <row r="54" spans="1:9" ht="15" customHeight="1" x14ac:dyDescent="0.25">
      <c r="A54" s="58">
        <v>48</v>
      </c>
      <c r="B54" s="82" t="s">
        <v>348</v>
      </c>
      <c r="C54" s="7" t="s">
        <v>357</v>
      </c>
      <c r="D54" s="33" t="s">
        <v>321</v>
      </c>
      <c r="E54" s="22">
        <v>0</v>
      </c>
      <c r="F54" s="42">
        <v>0</v>
      </c>
      <c r="G54" s="134"/>
    </row>
    <row r="55" spans="1:9" ht="15" customHeight="1" x14ac:dyDescent="0.25">
      <c r="A55" s="58">
        <v>49</v>
      </c>
      <c r="B55" s="82" t="s">
        <v>349</v>
      </c>
      <c r="C55" s="7" t="s">
        <v>450</v>
      </c>
      <c r="D55" s="33" t="s">
        <v>451</v>
      </c>
      <c r="E55" s="22">
        <v>0</v>
      </c>
      <c r="F55" s="42">
        <v>0</v>
      </c>
      <c r="G55" s="134"/>
    </row>
    <row r="56" spans="1:9" ht="15" customHeight="1" x14ac:dyDescent="0.25">
      <c r="A56" s="58">
        <v>50</v>
      </c>
      <c r="B56" s="82" t="s">
        <v>350</v>
      </c>
      <c r="C56" s="7" t="s">
        <v>358</v>
      </c>
      <c r="D56" s="33" t="s">
        <v>116</v>
      </c>
      <c r="E56" s="47">
        <v>2325041</v>
      </c>
      <c r="F56" s="47">
        <v>2325041</v>
      </c>
      <c r="G56" s="64">
        <f t="shared" ref="G56:G80" si="7">F56/E56</f>
        <v>1</v>
      </c>
    </row>
    <row r="57" spans="1:9" ht="15" customHeight="1" x14ac:dyDescent="0.25">
      <c r="A57" s="58">
        <v>51</v>
      </c>
      <c r="B57" s="82" t="s">
        <v>351</v>
      </c>
      <c r="C57" s="7" t="s">
        <v>359</v>
      </c>
      <c r="D57" s="33" t="s">
        <v>246</v>
      </c>
      <c r="E57" s="47">
        <v>241540</v>
      </c>
      <c r="F57" s="47">
        <v>241540</v>
      </c>
      <c r="G57" s="64">
        <f t="shared" si="7"/>
        <v>1</v>
      </c>
    </row>
    <row r="58" spans="1:9" ht="15" customHeight="1" x14ac:dyDescent="0.25">
      <c r="A58" s="58">
        <v>52</v>
      </c>
      <c r="B58" s="82" t="s">
        <v>352</v>
      </c>
      <c r="C58" s="7" t="s">
        <v>360</v>
      </c>
      <c r="D58" s="33" t="s">
        <v>249</v>
      </c>
      <c r="E58" s="47">
        <v>687627</v>
      </c>
      <c r="F58" s="42">
        <v>961032</v>
      </c>
      <c r="G58" s="64">
        <f t="shared" si="7"/>
        <v>1.3976065512261735</v>
      </c>
    </row>
    <row r="59" spans="1:9" ht="15" customHeight="1" x14ac:dyDescent="0.25">
      <c r="A59" s="58">
        <v>53</v>
      </c>
      <c r="B59" s="73" t="s">
        <v>51</v>
      </c>
      <c r="C59" s="36" t="s">
        <v>52</v>
      </c>
      <c r="D59" s="36" t="s">
        <v>117</v>
      </c>
      <c r="E59" s="21">
        <v>14090776</v>
      </c>
      <c r="F59" s="21">
        <v>14090776</v>
      </c>
      <c r="G59" s="62">
        <f t="shared" si="7"/>
        <v>1</v>
      </c>
    </row>
    <row r="60" spans="1:9" ht="15" customHeight="1" x14ac:dyDescent="0.25">
      <c r="A60" s="58">
        <v>54</v>
      </c>
      <c r="B60" s="82" t="s">
        <v>353</v>
      </c>
      <c r="C60" s="7" t="s">
        <v>136</v>
      </c>
      <c r="D60" s="33" t="s">
        <v>118</v>
      </c>
      <c r="E60" s="47">
        <v>11853772</v>
      </c>
      <c r="F60" s="47">
        <v>11853772</v>
      </c>
      <c r="G60" s="64">
        <f t="shared" si="7"/>
        <v>1</v>
      </c>
    </row>
    <row r="61" spans="1:9" ht="15" customHeight="1" x14ac:dyDescent="0.25">
      <c r="A61" s="58">
        <v>55</v>
      </c>
      <c r="B61" s="82" t="s">
        <v>354</v>
      </c>
      <c r="C61" s="7" t="s">
        <v>137</v>
      </c>
      <c r="D61" s="33" t="s">
        <v>119</v>
      </c>
      <c r="E61" s="47">
        <v>1486004</v>
      </c>
      <c r="F61" s="47">
        <v>1486004</v>
      </c>
      <c r="G61" s="61">
        <f t="shared" si="7"/>
        <v>1</v>
      </c>
    </row>
    <row r="62" spans="1:9" ht="15" customHeight="1" x14ac:dyDescent="0.25">
      <c r="A62" s="58">
        <v>56</v>
      </c>
      <c r="B62" s="82" t="s">
        <v>355</v>
      </c>
      <c r="C62" s="7" t="s">
        <v>138</v>
      </c>
      <c r="D62" s="33" t="s">
        <v>120</v>
      </c>
      <c r="E62" s="47">
        <v>751000</v>
      </c>
      <c r="F62" s="47">
        <v>751000</v>
      </c>
      <c r="G62" s="61">
        <f t="shared" si="7"/>
        <v>1</v>
      </c>
    </row>
    <row r="63" spans="1:9" ht="15" customHeight="1" x14ac:dyDescent="0.25">
      <c r="A63" s="58">
        <v>57</v>
      </c>
      <c r="B63" s="70" t="s">
        <v>5</v>
      </c>
      <c r="C63" s="60" t="s">
        <v>96</v>
      </c>
      <c r="D63" s="60" t="s">
        <v>121</v>
      </c>
      <c r="E63" s="20">
        <v>7925499</v>
      </c>
      <c r="F63" s="87">
        <v>7944999</v>
      </c>
      <c r="G63" s="61">
        <f t="shared" si="7"/>
        <v>1.0024604129027082</v>
      </c>
    </row>
    <row r="64" spans="1:9" ht="15" customHeight="1" x14ac:dyDescent="0.25">
      <c r="A64" s="58">
        <v>58</v>
      </c>
      <c r="B64" s="70" t="s">
        <v>17</v>
      </c>
      <c r="C64" s="60" t="s">
        <v>54</v>
      </c>
      <c r="D64" s="60" t="s">
        <v>122</v>
      </c>
      <c r="E64" s="56">
        <v>137814210</v>
      </c>
      <c r="F64" s="56">
        <v>141884210</v>
      </c>
      <c r="G64" s="61">
        <f t="shared" si="7"/>
        <v>1.0295325133743465</v>
      </c>
    </row>
    <row r="65" spans="1:9" ht="15" customHeight="1" x14ac:dyDescent="0.25">
      <c r="A65" s="58">
        <v>59</v>
      </c>
      <c r="B65" s="73" t="s">
        <v>53</v>
      </c>
      <c r="C65" s="36" t="s">
        <v>123</v>
      </c>
      <c r="D65" s="36" t="s">
        <v>128</v>
      </c>
      <c r="E65" s="41">
        <v>13419500</v>
      </c>
      <c r="F65" s="41">
        <v>13419500</v>
      </c>
      <c r="G65" s="62">
        <f t="shared" si="7"/>
        <v>1</v>
      </c>
    </row>
    <row r="66" spans="1:9" ht="15" customHeight="1" x14ac:dyDescent="0.25">
      <c r="A66" s="58">
        <v>60</v>
      </c>
      <c r="B66" s="73" t="s">
        <v>55</v>
      </c>
      <c r="C66" s="36" t="s">
        <v>524</v>
      </c>
      <c r="D66" s="36" t="s">
        <v>129</v>
      </c>
      <c r="E66" s="41">
        <v>4529000</v>
      </c>
      <c r="F66" s="41">
        <v>4529000</v>
      </c>
      <c r="G66" s="62">
        <f t="shared" si="7"/>
        <v>1</v>
      </c>
    </row>
    <row r="67" spans="1:9" ht="15" customHeight="1" x14ac:dyDescent="0.25">
      <c r="A67" s="58">
        <v>61</v>
      </c>
      <c r="B67" s="73" t="s">
        <v>124</v>
      </c>
      <c r="C67" s="36" t="s">
        <v>125</v>
      </c>
      <c r="D67" s="36" t="s">
        <v>130</v>
      </c>
      <c r="E67" s="41">
        <v>94803030</v>
      </c>
      <c r="F67" s="41">
        <v>94903030</v>
      </c>
      <c r="G67" s="62">
        <f t="shared" si="7"/>
        <v>1.001054818606536</v>
      </c>
    </row>
    <row r="68" spans="1:9" ht="15" customHeight="1" x14ac:dyDescent="0.25">
      <c r="A68" s="58">
        <v>62</v>
      </c>
      <c r="B68" s="73" t="s">
        <v>126</v>
      </c>
      <c r="C68" s="36" t="s">
        <v>127</v>
      </c>
      <c r="D68" s="36" t="s">
        <v>131</v>
      </c>
      <c r="E68" s="41">
        <v>240000</v>
      </c>
      <c r="F68" s="43">
        <v>240000</v>
      </c>
      <c r="G68" s="62">
        <f t="shared" si="7"/>
        <v>1</v>
      </c>
    </row>
    <row r="69" spans="1:9" ht="15" customHeight="1" x14ac:dyDescent="0.25">
      <c r="A69" s="58">
        <v>63</v>
      </c>
      <c r="B69" s="73" t="s">
        <v>132</v>
      </c>
      <c r="C69" s="36" t="s">
        <v>133</v>
      </c>
      <c r="D69" s="36" t="s">
        <v>134</v>
      </c>
      <c r="E69" s="21">
        <v>24822680</v>
      </c>
      <c r="F69" s="21">
        <v>28792680</v>
      </c>
      <c r="G69" s="62">
        <f t="shared" si="7"/>
        <v>1.159934382588826</v>
      </c>
    </row>
    <row r="70" spans="1:9" ht="15" customHeight="1" x14ac:dyDescent="0.25">
      <c r="A70" s="58">
        <v>64</v>
      </c>
      <c r="B70" s="77" t="s">
        <v>367</v>
      </c>
      <c r="C70" s="33" t="s">
        <v>371</v>
      </c>
      <c r="D70" s="33" t="s">
        <v>135</v>
      </c>
      <c r="E70" s="47">
        <v>18937680</v>
      </c>
      <c r="F70" s="42">
        <v>18937680</v>
      </c>
      <c r="G70" s="64">
        <f t="shared" si="7"/>
        <v>1</v>
      </c>
    </row>
    <row r="71" spans="1:9" ht="15" customHeight="1" x14ac:dyDescent="0.25">
      <c r="A71" s="58">
        <v>65</v>
      </c>
      <c r="B71" s="77" t="s">
        <v>368</v>
      </c>
      <c r="C71" s="86" t="s">
        <v>372</v>
      </c>
      <c r="D71" s="33" t="s">
        <v>139</v>
      </c>
      <c r="E71" s="47">
        <v>5000000</v>
      </c>
      <c r="F71" s="47">
        <v>8964000</v>
      </c>
      <c r="G71" s="64">
        <f t="shared" si="7"/>
        <v>1.7927999999999999</v>
      </c>
    </row>
    <row r="72" spans="1:9" ht="15" customHeight="1" x14ac:dyDescent="0.25">
      <c r="A72" s="58">
        <v>66</v>
      </c>
      <c r="B72" s="77" t="s">
        <v>369</v>
      </c>
      <c r="C72" s="86" t="s">
        <v>373</v>
      </c>
      <c r="D72" s="33" t="s">
        <v>278</v>
      </c>
      <c r="E72" s="47">
        <v>35000</v>
      </c>
      <c r="F72" s="47">
        <v>41000</v>
      </c>
      <c r="G72" s="64">
        <f t="shared" si="7"/>
        <v>1.1714285714285715</v>
      </c>
    </row>
    <row r="73" spans="1:9" ht="15" customHeight="1" x14ac:dyDescent="0.25">
      <c r="A73" s="58">
        <v>67</v>
      </c>
      <c r="B73" s="77" t="s">
        <v>370</v>
      </c>
      <c r="C73" s="86" t="s">
        <v>374</v>
      </c>
      <c r="D73" s="33" t="s">
        <v>140</v>
      </c>
      <c r="E73" s="47">
        <v>850000</v>
      </c>
      <c r="F73" s="47">
        <v>850000</v>
      </c>
      <c r="G73" s="64">
        <f t="shared" si="7"/>
        <v>1</v>
      </c>
    </row>
    <row r="74" spans="1:9" ht="15" customHeight="1" x14ac:dyDescent="0.25">
      <c r="A74" s="58">
        <v>68</v>
      </c>
      <c r="B74" s="70" t="s">
        <v>18</v>
      </c>
      <c r="C74" s="60" t="s">
        <v>141</v>
      </c>
      <c r="D74" s="60" t="s">
        <v>142</v>
      </c>
      <c r="E74" s="56">
        <v>3000000</v>
      </c>
      <c r="F74" s="87">
        <v>3000000</v>
      </c>
      <c r="G74" s="61">
        <f t="shared" si="7"/>
        <v>1</v>
      </c>
    </row>
    <row r="75" spans="1:9" ht="15" customHeight="1" x14ac:dyDescent="0.25">
      <c r="A75" s="58">
        <v>69</v>
      </c>
      <c r="B75" s="70" t="s">
        <v>19</v>
      </c>
      <c r="C75" s="60" t="s">
        <v>143</v>
      </c>
      <c r="D75" s="60" t="s">
        <v>144</v>
      </c>
      <c r="E75" s="56">
        <v>156532227</v>
      </c>
      <c r="F75" s="56">
        <v>265379432</v>
      </c>
      <c r="G75" s="61">
        <f t="shared" si="7"/>
        <v>1.695366105025772</v>
      </c>
    </row>
    <row r="76" spans="1:9" ht="15" customHeight="1" x14ac:dyDescent="0.25">
      <c r="A76" s="58">
        <v>70</v>
      </c>
      <c r="B76" s="73" t="s">
        <v>108</v>
      </c>
      <c r="C76" s="36" t="s">
        <v>250</v>
      </c>
      <c r="D76" s="36" t="s">
        <v>251</v>
      </c>
      <c r="E76" s="41">
        <v>2787780</v>
      </c>
      <c r="F76" s="41">
        <v>2787780</v>
      </c>
      <c r="G76" s="65">
        <f t="shared" si="7"/>
        <v>1</v>
      </c>
    </row>
    <row r="77" spans="1:9" ht="15" customHeight="1" x14ac:dyDescent="0.25">
      <c r="A77" s="58">
        <v>71</v>
      </c>
      <c r="B77" s="73" t="s">
        <v>109</v>
      </c>
      <c r="C77" s="36" t="s">
        <v>145</v>
      </c>
      <c r="D77" s="36" t="s">
        <v>147</v>
      </c>
      <c r="E77" s="41">
        <v>26304775</v>
      </c>
      <c r="F77" s="41">
        <v>26304775</v>
      </c>
      <c r="G77" s="62">
        <f t="shared" si="7"/>
        <v>1</v>
      </c>
    </row>
    <row r="78" spans="1:9" ht="15" customHeight="1" x14ac:dyDescent="0.25">
      <c r="A78" s="58">
        <v>72</v>
      </c>
      <c r="B78" s="73" t="s">
        <v>149</v>
      </c>
      <c r="C78" s="36" t="s">
        <v>146</v>
      </c>
      <c r="D78" s="36" t="s">
        <v>148</v>
      </c>
      <c r="E78" s="41">
        <v>5900000</v>
      </c>
      <c r="F78" s="41">
        <v>15776800</v>
      </c>
      <c r="G78" s="62">
        <f t="shared" si="7"/>
        <v>2.6740338983050846</v>
      </c>
    </row>
    <row r="79" spans="1:9" ht="15" customHeight="1" x14ac:dyDescent="0.25">
      <c r="A79" s="58">
        <v>73</v>
      </c>
      <c r="B79" s="73" t="s">
        <v>252</v>
      </c>
      <c r="C79" s="36" t="s">
        <v>13</v>
      </c>
      <c r="D79" s="36" t="s">
        <v>266</v>
      </c>
      <c r="E79" s="41">
        <v>121539672</v>
      </c>
      <c r="F79" s="41">
        <v>220510077</v>
      </c>
      <c r="G79" s="62">
        <f t="shared" si="7"/>
        <v>1.8143053487917919</v>
      </c>
    </row>
    <row r="80" spans="1:9" ht="15" customHeight="1" x14ac:dyDescent="0.25">
      <c r="A80" s="58">
        <v>74</v>
      </c>
      <c r="B80" s="78" t="s">
        <v>33</v>
      </c>
      <c r="C80" s="165" t="s">
        <v>11</v>
      </c>
      <c r="D80" s="166"/>
      <c r="E80" s="48">
        <v>364431820</v>
      </c>
      <c r="F80" s="48">
        <v>477668525</v>
      </c>
      <c r="G80" s="65">
        <f t="shared" si="7"/>
        <v>1.310721234495934</v>
      </c>
      <c r="H80" s="24"/>
      <c r="I80"/>
    </row>
    <row r="81" spans="1:9" ht="15" customHeight="1" x14ac:dyDescent="0.25">
      <c r="A81" s="58">
        <v>75</v>
      </c>
      <c r="B81" s="70" t="s">
        <v>20</v>
      </c>
      <c r="C81" s="60" t="s">
        <v>97</v>
      </c>
      <c r="D81" s="60" t="s">
        <v>150</v>
      </c>
      <c r="E81" s="56">
        <v>208549108</v>
      </c>
      <c r="F81" s="56">
        <v>214257508</v>
      </c>
      <c r="G81" s="61">
        <f>F81/E81</f>
        <v>1.0273719703466677</v>
      </c>
    </row>
    <row r="82" spans="1:9" ht="15" customHeight="1" x14ac:dyDescent="0.25">
      <c r="A82" s="58">
        <v>76</v>
      </c>
      <c r="B82" s="73" t="s">
        <v>151</v>
      </c>
      <c r="C82" s="36" t="s">
        <v>454</v>
      </c>
      <c r="D82" s="36" t="s">
        <v>455</v>
      </c>
      <c r="E82" s="21">
        <v>0</v>
      </c>
      <c r="F82" s="21">
        <v>0</v>
      </c>
      <c r="G82" s="134"/>
    </row>
    <row r="83" spans="1:9" s="32" customFormat="1" ht="15" customHeight="1" x14ac:dyDescent="0.25">
      <c r="A83" s="58">
        <v>77</v>
      </c>
      <c r="B83" s="73" t="s">
        <v>152</v>
      </c>
      <c r="C83" s="36" t="s">
        <v>153</v>
      </c>
      <c r="D83" s="36" t="s">
        <v>154</v>
      </c>
      <c r="E83" s="41">
        <v>136987229</v>
      </c>
      <c r="F83" s="41">
        <v>136987229</v>
      </c>
      <c r="G83" s="62">
        <f t="shared" ref="G83:G89" si="8">F83/E83</f>
        <v>1</v>
      </c>
      <c r="I83" s="50"/>
    </row>
    <row r="84" spans="1:9" ht="15" customHeight="1" x14ac:dyDescent="0.25">
      <c r="A84" s="58">
        <v>78</v>
      </c>
      <c r="B84" s="73" t="s">
        <v>155</v>
      </c>
      <c r="C84" s="36" t="s">
        <v>156</v>
      </c>
      <c r="D84" s="36" t="s">
        <v>157</v>
      </c>
      <c r="E84" s="41">
        <v>578732</v>
      </c>
      <c r="F84" s="41">
        <v>5073535</v>
      </c>
      <c r="G84" s="62">
        <f t="shared" si="8"/>
        <v>8.7666398263790501</v>
      </c>
    </row>
    <row r="85" spans="1:9" ht="15" customHeight="1" x14ac:dyDescent="0.25">
      <c r="A85" s="58">
        <v>79</v>
      </c>
      <c r="B85" s="73" t="s">
        <v>158</v>
      </c>
      <c r="C85" s="36" t="s">
        <v>159</v>
      </c>
      <c r="D85" s="36" t="s">
        <v>160</v>
      </c>
      <c r="E85" s="41">
        <v>27329743</v>
      </c>
      <c r="F85" s="41">
        <v>27329743</v>
      </c>
      <c r="G85" s="62">
        <f t="shared" si="8"/>
        <v>1</v>
      </c>
    </row>
    <row r="86" spans="1:9" ht="15" customHeight="1" x14ac:dyDescent="0.25">
      <c r="A86" s="58">
        <v>80</v>
      </c>
      <c r="B86" s="73" t="s">
        <v>456</v>
      </c>
      <c r="C86" s="36" t="s">
        <v>161</v>
      </c>
      <c r="D86" s="36" t="s">
        <v>162</v>
      </c>
      <c r="E86" s="41">
        <v>43653404</v>
      </c>
      <c r="F86" s="41">
        <v>44867001</v>
      </c>
      <c r="G86" s="62">
        <f t="shared" si="8"/>
        <v>1.0278007414954398</v>
      </c>
    </row>
    <row r="87" spans="1:9" ht="15" customHeight="1" x14ac:dyDescent="0.25">
      <c r="A87" s="58">
        <v>81</v>
      </c>
      <c r="B87" s="80" t="s">
        <v>21</v>
      </c>
      <c r="C87" s="60" t="s">
        <v>163</v>
      </c>
      <c r="D87" s="60" t="s">
        <v>164</v>
      </c>
      <c r="E87" s="56">
        <v>72635300</v>
      </c>
      <c r="F87" s="56">
        <v>72635300</v>
      </c>
      <c r="G87" s="61">
        <f t="shared" si="8"/>
        <v>1</v>
      </c>
    </row>
    <row r="88" spans="1:9" ht="15" customHeight="1" x14ac:dyDescent="0.25">
      <c r="A88" s="58">
        <v>82</v>
      </c>
      <c r="B88" s="73" t="s">
        <v>165</v>
      </c>
      <c r="C88" s="36" t="s">
        <v>166</v>
      </c>
      <c r="D88" s="36" t="s">
        <v>167</v>
      </c>
      <c r="E88" s="41">
        <v>57193200</v>
      </c>
      <c r="F88" s="41">
        <v>57193200</v>
      </c>
      <c r="G88" s="62">
        <f t="shared" si="8"/>
        <v>1</v>
      </c>
    </row>
    <row r="89" spans="1:9" ht="15" customHeight="1" x14ac:dyDescent="0.25">
      <c r="A89" s="58">
        <v>83</v>
      </c>
      <c r="B89" s="73" t="s">
        <v>168</v>
      </c>
      <c r="C89" s="36" t="s">
        <v>169</v>
      </c>
      <c r="D89" s="36" t="s">
        <v>170</v>
      </c>
      <c r="E89" s="41">
        <v>15442100</v>
      </c>
      <c r="F89" s="41">
        <v>15442100</v>
      </c>
      <c r="G89" s="62">
        <f t="shared" si="8"/>
        <v>1</v>
      </c>
    </row>
    <row r="90" spans="1:9" ht="15" customHeight="1" x14ac:dyDescent="0.25">
      <c r="A90" s="58">
        <v>84</v>
      </c>
      <c r="B90" s="70" t="s">
        <v>28</v>
      </c>
      <c r="C90" s="60" t="s">
        <v>60</v>
      </c>
      <c r="D90" s="60" t="s">
        <v>171</v>
      </c>
      <c r="E90" s="56">
        <v>0</v>
      </c>
      <c r="F90" s="56">
        <v>0</v>
      </c>
      <c r="G90" s="134"/>
    </row>
    <row r="91" spans="1:9" ht="15" customHeight="1" x14ac:dyDescent="0.25">
      <c r="A91" s="58">
        <v>85</v>
      </c>
      <c r="B91" s="73" t="s">
        <v>172</v>
      </c>
      <c r="C91" s="36" t="s">
        <v>305</v>
      </c>
      <c r="D91" s="36" t="s">
        <v>306</v>
      </c>
      <c r="E91" s="21">
        <v>0</v>
      </c>
      <c r="F91" s="21">
        <v>0</v>
      </c>
      <c r="G91" s="134"/>
    </row>
    <row r="92" spans="1:9" ht="15" customHeight="1" x14ac:dyDescent="0.25">
      <c r="A92" s="58">
        <v>86</v>
      </c>
      <c r="B92" s="81" t="s">
        <v>34</v>
      </c>
      <c r="C92" s="165" t="s">
        <v>12</v>
      </c>
      <c r="D92" s="166"/>
      <c r="E92" s="23">
        <v>281184408</v>
      </c>
      <c r="F92" s="23">
        <v>286892808</v>
      </c>
      <c r="G92" s="65">
        <f t="shared" ref="G92:G97" si="9">F92/E92</f>
        <v>1.020301267913831</v>
      </c>
      <c r="I92"/>
    </row>
    <row r="93" spans="1:9" ht="15" customHeight="1" x14ac:dyDescent="0.25">
      <c r="A93" s="58">
        <v>87</v>
      </c>
      <c r="B93" s="81" t="s">
        <v>43</v>
      </c>
      <c r="C93" s="35" t="s">
        <v>15</v>
      </c>
      <c r="D93" s="35" t="s">
        <v>277</v>
      </c>
      <c r="E93" s="23">
        <v>26017772</v>
      </c>
      <c r="F93" s="23">
        <v>26017772</v>
      </c>
      <c r="G93" s="65">
        <f t="shared" si="9"/>
        <v>1</v>
      </c>
    </row>
    <row r="94" spans="1:9" ht="15" customHeight="1" x14ac:dyDescent="0.25">
      <c r="A94" s="58">
        <v>88</v>
      </c>
      <c r="B94" s="73" t="s">
        <v>273</v>
      </c>
      <c r="C94" s="36" t="s">
        <v>274</v>
      </c>
      <c r="D94" s="36" t="s">
        <v>276</v>
      </c>
      <c r="E94" s="21">
        <v>1902709</v>
      </c>
      <c r="F94" s="21">
        <v>1902709</v>
      </c>
      <c r="G94" s="62">
        <f t="shared" si="9"/>
        <v>1</v>
      </c>
      <c r="I94" s="51"/>
    </row>
    <row r="95" spans="1:9" ht="15" customHeight="1" x14ac:dyDescent="0.25">
      <c r="A95" s="58">
        <v>89</v>
      </c>
      <c r="B95" s="73" t="s">
        <v>275</v>
      </c>
      <c r="C95" s="36" t="s">
        <v>247</v>
      </c>
      <c r="D95" s="36" t="s">
        <v>248</v>
      </c>
      <c r="E95" s="21">
        <v>24115063</v>
      </c>
      <c r="F95" s="21">
        <v>24115063</v>
      </c>
      <c r="G95" s="62">
        <f t="shared" si="9"/>
        <v>1</v>
      </c>
    </row>
    <row r="96" spans="1:9" ht="15" customHeight="1" x14ac:dyDescent="0.25">
      <c r="A96" s="58">
        <v>90</v>
      </c>
      <c r="B96" s="81" t="s">
        <v>35</v>
      </c>
      <c r="C96" s="165" t="s">
        <v>15</v>
      </c>
      <c r="D96" s="166"/>
      <c r="E96" s="48">
        <v>26017772</v>
      </c>
      <c r="F96" s="48">
        <v>26017772</v>
      </c>
      <c r="G96" s="65">
        <f t="shared" si="9"/>
        <v>1</v>
      </c>
      <c r="I96"/>
    </row>
    <row r="97" spans="1:7" ht="15" customHeight="1" x14ac:dyDescent="0.25">
      <c r="A97" s="58">
        <v>91</v>
      </c>
      <c r="B97" s="177" t="s">
        <v>56</v>
      </c>
      <c r="C97" s="177"/>
      <c r="D97" s="83"/>
      <c r="E97" s="66">
        <v>671634000</v>
      </c>
      <c r="F97" s="66">
        <v>790579105</v>
      </c>
      <c r="G97" s="67">
        <f t="shared" si="9"/>
        <v>1.1770980995601772</v>
      </c>
    </row>
  </sheetData>
  <sheetProtection selectLockedCells="1" selectUnlockedCells="1"/>
  <mergeCells count="11">
    <mergeCell ref="A4:I4"/>
    <mergeCell ref="B97:C97"/>
    <mergeCell ref="B8:G8"/>
    <mergeCell ref="C80:D80"/>
    <mergeCell ref="C92:D92"/>
    <mergeCell ref="C96:D96"/>
    <mergeCell ref="B50:G50"/>
    <mergeCell ref="C35:D35"/>
    <mergeCell ref="C44:D44"/>
    <mergeCell ref="C48:D48"/>
    <mergeCell ref="B49:C4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1" firstPageNumber="0" orientation="portrait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Normal="100" workbookViewId="0"/>
  </sheetViews>
  <sheetFormatPr defaultRowHeight="13.2" x14ac:dyDescent="0.25"/>
  <cols>
    <col min="1" max="1" width="6.33203125" style="1" customWidth="1"/>
    <col min="2" max="2" width="57.44140625" style="1" customWidth="1"/>
    <col min="3" max="4" width="11.6640625" style="1" customWidth="1"/>
    <col min="5" max="5" width="10.6640625" style="1" customWidth="1"/>
    <col min="6" max="6" width="10.6640625" customWidth="1"/>
  </cols>
  <sheetData>
    <row r="1" spans="1:6" ht="13.5" customHeight="1" x14ac:dyDescent="0.25">
      <c r="C1" s="2"/>
      <c r="D1" s="2" t="s">
        <v>268</v>
      </c>
      <c r="E1"/>
    </row>
    <row r="2" spans="1:6" ht="13.5" customHeight="1" x14ac:dyDescent="0.25">
      <c r="C2" s="2"/>
      <c r="D2" s="2" t="str">
        <f>'1. melléklet'!F2</f>
        <v>az  …./2022. (IX.) önkormányzati rendelethez</v>
      </c>
      <c r="E2"/>
    </row>
    <row r="3" spans="1:6" ht="9.75" customHeight="1" x14ac:dyDescent="0.25"/>
    <row r="4" spans="1:6" ht="13.5" customHeight="1" x14ac:dyDescent="0.25">
      <c r="A4" s="179" t="s">
        <v>468</v>
      </c>
      <c r="B4" s="179"/>
      <c r="C4" s="179"/>
      <c r="D4" s="179"/>
      <c r="E4" s="40"/>
      <c r="F4" s="40"/>
    </row>
    <row r="5" spans="1:6" ht="9.75" customHeight="1" x14ac:dyDescent="0.25">
      <c r="A5" s="39"/>
      <c r="B5" s="39"/>
      <c r="C5" s="39"/>
      <c r="D5" s="39"/>
      <c r="E5" s="40"/>
      <c r="F5" s="40"/>
    </row>
    <row r="6" spans="1:6" s="9" customFormat="1" ht="14.25" customHeight="1" x14ac:dyDescent="0.25">
      <c r="A6" s="110"/>
      <c r="B6" s="110" t="s">
        <v>33</v>
      </c>
      <c r="C6" s="111" t="s">
        <v>34</v>
      </c>
      <c r="D6" s="111" t="s">
        <v>35</v>
      </c>
    </row>
    <row r="7" spans="1:6" s="9" customFormat="1" ht="24" x14ac:dyDescent="0.25">
      <c r="A7" s="110">
        <v>1</v>
      </c>
      <c r="B7" s="110" t="s">
        <v>59</v>
      </c>
      <c r="C7" s="57" t="s">
        <v>333</v>
      </c>
      <c r="D7" s="57" t="s">
        <v>531</v>
      </c>
    </row>
    <row r="8" spans="1:6" s="9" customFormat="1" ht="14.25" customHeight="1" x14ac:dyDescent="0.25">
      <c r="A8" s="112">
        <v>2</v>
      </c>
      <c r="B8" s="113" t="s">
        <v>29</v>
      </c>
      <c r="C8" s="114">
        <f>SUM(C9:C15)</f>
        <v>72635300</v>
      </c>
      <c r="D8" s="114">
        <f>SUM(D9:D15)</f>
        <v>72635300</v>
      </c>
    </row>
    <row r="9" spans="1:6" s="9" customFormat="1" ht="13.5" customHeight="1" x14ac:dyDescent="0.25">
      <c r="A9" s="58">
        <v>3</v>
      </c>
      <c r="B9" s="36" t="s">
        <v>314</v>
      </c>
      <c r="C9" s="41">
        <v>2540000</v>
      </c>
      <c r="D9" s="41">
        <v>2540000</v>
      </c>
    </row>
    <row r="10" spans="1:6" s="9" customFormat="1" ht="13.5" customHeight="1" x14ac:dyDescent="0.25">
      <c r="A10" s="58">
        <v>4</v>
      </c>
      <c r="B10" s="36" t="s">
        <v>324</v>
      </c>
      <c r="C10" s="41">
        <v>11601700</v>
      </c>
      <c r="D10" s="41">
        <v>11601700</v>
      </c>
    </row>
    <row r="11" spans="1:6" s="9" customFormat="1" ht="13.5" customHeight="1" x14ac:dyDescent="0.25">
      <c r="A11" s="58">
        <v>5</v>
      </c>
      <c r="B11" s="36" t="s">
        <v>325</v>
      </c>
      <c r="C11" s="41">
        <v>26709300</v>
      </c>
      <c r="D11" s="41">
        <v>26709300</v>
      </c>
    </row>
    <row r="12" spans="1:6" s="9" customFormat="1" ht="13.5" customHeight="1" x14ac:dyDescent="0.25">
      <c r="A12" s="58">
        <v>6</v>
      </c>
      <c r="B12" s="36" t="s">
        <v>315</v>
      </c>
      <c r="C12" s="41">
        <v>5000000</v>
      </c>
      <c r="D12" s="41">
        <v>5000000</v>
      </c>
    </row>
    <row r="13" spans="1:6" s="9" customFormat="1" ht="13.5" customHeight="1" x14ac:dyDescent="0.25">
      <c r="A13" s="58">
        <v>7</v>
      </c>
      <c r="B13" s="53" t="s">
        <v>316</v>
      </c>
      <c r="C13" s="41">
        <v>3810000</v>
      </c>
      <c r="D13" s="41">
        <v>3810000</v>
      </c>
    </row>
    <row r="14" spans="1:6" s="9" customFormat="1" ht="13.5" customHeight="1" x14ac:dyDescent="0.25">
      <c r="A14" s="58">
        <v>8</v>
      </c>
      <c r="B14" s="36" t="s">
        <v>323</v>
      </c>
      <c r="C14" s="41">
        <v>1905000</v>
      </c>
      <c r="D14" s="41">
        <v>1905000</v>
      </c>
    </row>
    <row r="15" spans="1:6" s="9" customFormat="1" ht="13.5" customHeight="1" x14ac:dyDescent="0.25">
      <c r="A15" s="58">
        <v>9</v>
      </c>
      <c r="B15" s="36" t="s">
        <v>469</v>
      </c>
      <c r="C15" s="41">
        <v>21069300</v>
      </c>
      <c r="D15" s="41">
        <v>21069300</v>
      </c>
    </row>
    <row r="16" spans="1:6" s="9" customFormat="1" ht="14.25" customHeight="1" x14ac:dyDescent="0.25">
      <c r="A16" s="112">
        <v>10</v>
      </c>
      <c r="B16" s="113" t="s">
        <v>30</v>
      </c>
      <c r="C16" s="114">
        <f>SUM(C17:C57)</f>
        <v>208549108</v>
      </c>
      <c r="D16" s="114">
        <f>SUM(D17:D57)</f>
        <v>214257508</v>
      </c>
    </row>
    <row r="17" spans="1:4" s="9" customFormat="1" ht="13.5" customHeight="1" x14ac:dyDescent="0.25">
      <c r="A17" s="58">
        <v>11</v>
      </c>
      <c r="B17" s="36" t="s">
        <v>326</v>
      </c>
      <c r="C17" s="41">
        <v>127000</v>
      </c>
      <c r="D17" s="41">
        <v>127000</v>
      </c>
    </row>
    <row r="18" spans="1:4" s="9" customFormat="1" ht="13.5" customHeight="1" x14ac:dyDescent="0.25">
      <c r="A18" s="58">
        <v>12</v>
      </c>
      <c r="B18" s="36" t="s">
        <v>470</v>
      </c>
      <c r="C18" s="41">
        <v>3500000</v>
      </c>
      <c r="D18" s="41">
        <v>3500000</v>
      </c>
    </row>
    <row r="19" spans="1:4" s="9" customFormat="1" ht="13.5" customHeight="1" x14ac:dyDescent="0.25">
      <c r="A19" s="58">
        <v>13</v>
      </c>
      <c r="B19" s="36" t="s">
        <v>327</v>
      </c>
      <c r="C19" s="41">
        <v>3810000</v>
      </c>
      <c r="D19" s="41">
        <v>3810000</v>
      </c>
    </row>
    <row r="20" spans="1:4" s="9" customFormat="1" ht="13.5" customHeight="1" x14ac:dyDescent="0.25">
      <c r="A20" s="58">
        <v>14</v>
      </c>
      <c r="B20" s="36" t="s">
        <v>332</v>
      </c>
      <c r="C20" s="41">
        <v>400000</v>
      </c>
      <c r="D20" s="41">
        <v>400000</v>
      </c>
    </row>
    <row r="21" spans="1:4" s="9" customFormat="1" ht="13.5" customHeight="1" x14ac:dyDescent="0.25">
      <c r="A21" s="58">
        <v>15</v>
      </c>
      <c r="B21" s="36" t="s">
        <v>471</v>
      </c>
      <c r="C21" s="41">
        <v>520000</v>
      </c>
      <c r="D21" s="41">
        <v>520000</v>
      </c>
    </row>
    <row r="22" spans="1:4" s="9" customFormat="1" ht="24" x14ac:dyDescent="0.25">
      <c r="A22" s="58">
        <v>16</v>
      </c>
      <c r="B22" s="55" t="s">
        <v>472</v>
      </c>
      <c r="C22" s="41">
        <v>607990</v>
      </c>
      <c r="D22" s="41">
        <v>607990</v>
      </c>
    </row>
    <row r="23" spans="1:4" s="9" customFormat="1" ht="13.5" customHeight="1" x14ac:dyDescent="0.25">
      <c r="A23" s="58">
        <v>17</v>
      </c>
      <c r="B23" s="55" t="s">
        <v>473</v>
      </c>
      <c r="C23" s="41">
        <v>3839400</v>
      </c>
      <c r="D23" s="41">
        <v>3839400</v>
      </c>
    </row>
    <row r="24" spans="1:4" s="15" customFormat="1" ht="13.5" customHeight="1" x14ac:dyDescent="0.25">
      <c r="A24" s="58">
        <v>18</v>
      </c>
      <c r="B24" s="36" t="s">
        <v>474</v>
      </c>
      <c r="C24" s="41">
        <v>600000</v>
      </c>
      <c r="D24" s="41">
        <v>600000</v>
      </c>
    </row>
    <row r="25" spans="1:4" s="15" customFormat="1" ht="13.5" customHeight="1" x14ac:dyDescent="0.25">
      <c r="A25" s="58">
        <v>19</v>
      </c>
      <c r="B25" s="36" t="s">
        <v>475</v>
      </c>
      <c r="C25" s="41">
        <v>1980118</v>
      </c>
      <c r="D25" s="41">
        <v>1980118</v>
      </c>
    </row>
    <row r="26" spans="1:4" s="9" customFormat="1" ht="13.5" customHeight="1" x14ac:dyDescent="0.25">
      <c r="A26" s="58">
        <v>20</v>
      </c>
      <c r="B26" s="36" t="s">
        <v>476</v>
      </c>
      <c r="C26" s="41">
        <v>952500</v>
      </c>
      <c r="D26" s="41">
        <v>952500</v>
      </c>
    </row>
    <row r="27" spans="1:4" s="9" customFormat="1" ht="13.5" customHeight="1" x14ac:dyDescent="0.25">
      <c r="A27" s="58">
        <v>21</v>
      </c>
      <c r="B27" s="36" t="s">
        <v>477</v>
      </c>
      <c r="C27" s="41">
        <v>2078392</v>
      </c>
      <c r="D27" s="41">
        <v>2078392</v>
      </c>
    </row>
    <row r="28" spans="1:4" s="9" customFormat="1" ht="13.5" customHeight="1" x14ac:dyDescent="0.25">
      <c r="A28" s="58">
        <v>22</v>
      </c>
      <c r="B28" s="36" t="s">
        <v>478</v>
      </c>
      <c r="C28" s="41">
        <v>101600</v>
      </c>
      <c r="D28" s="41">
        <v>101600</v>
      </c>
    </row>
    <row r="29" spans="1:4" s="9" customFormat="1" ht="36" x14ac:dyDescent="0.25">
      <c r="A29" s="58">
        <v>23</v>
      </c>
      <c r="B29" s="55" t="s">
        <v>479</v>
      </c>
      <c r="C29" s="41">
        <v>107530600</v>
      </c>
      <c r="D29" s="41">
        <v>107530600</v>
      </c>
    </row>
    <row r="30" spans="1:4" s="9" customFormat="1" ht="13.5" customHeight="1" x14ac:dyDescent="0.25">
      <c r="A30" s="58">
        <v>24</v>
      </c>
      <c r="B30" s="55" t="s">
        <v>515</v>
      </c>
      <c r="C30" s="41">
        <v>4699000</v>
      </c>
      <c r="D30" s="41">
        <v>4699000</v>
      </c>
    </row>
    <row r="31" spans="1:4" s="9" customFormat="1" ht="24" x14ac:dyDescent="0.25">
      <c r="A31" s="58">
        <v>25</v>
      </c>
      <c r="B31" s="55" t="s">
        <v>516</v>
      </c>
      <c r="C31" s="41">
        <v>6361110</v>
      </c>
      <c r="D31" s="41">
        <v>6361110</v>
      </c>
    </row>
    <row r="32" spans="1:4" s="9" customFormat="1" ht="13.5" customHeight="1" x14ac:dyDescent="0.25">
      <c r="A32" s="58">
        <v>26</v>
      </c>
      <c r="B32" s="55" t="s">
        <v>517</v>
      </c>
      <c r="C32" s="41">
        <v>164000</v>
      </c>
      <c r="D32" s="41">
        <v>164000</v>
      </c>
    </row>
    <row r="33" spans="1:5" s="9" customFormat="1" ht="13.5" customHeight="1" x14ac:dyDescent="0.25">
      <c r="A33" s="58">
        <v>27</v>
      </c>
      <c r="B33" s="55" t="s">
        <v>518</v>
      </c>
      <c r="C33" s="41">
        <v>326390</v>
      </c>
      <c r="D33" s="41">
        <v>326390</v>
      </c>
    </row>
    <row r="34" spans="1:5" s="9" customFormat="1" ht="13.5" customHeight="1" x14ac:dyDescent="0.25">
      <c r="A34" s="58">
        <v>28</v>
      </c>
      <c r="B34" s="55" t="s">
        <v>519</v>
      </c>
      <c r="C34" s="41">
        <v>1168400</v>
      </c>
      <c r="D34" s="41">
        <v>1168400</v>
      </c>
    </row>
    <row r="35" spans="1:5" s="9" customFormat="1" ht="13.5" customHeight="1" x14ac:dyDescent="0.25">
      <c r="A35" s="58">
        <v>29</v>
      </c>
      <c r="B35" s="55" t="s">
        <v>520</v>
      </c>
      <c r="C35" s="41">
        <v>1428750</v>
      </c>
      <c r="D35" s="41">
        <v>1428750</v>
      </c>
    </row>
    <row r="36" spans="1:5" s="9" customFormat="1" ht="13.5" customHeight="1" x14ac:dyDescent="0.25">
      <c r="A36" s="58">
        <v>30</v>
      </c>
      <c r="B36" s="55" t="s">
        <v>521</v>
      </c>
      <c r="C36" s="41">
        <v>637100</v>
      </c>
      <c r="D36" s="41">
        <v>637100</v>
      </c>
    </row>
    <row r="37" spans="1:5" s="9" customFormat="1" ht="13.5" customHeight="1" x14ac:dyDescent="0.25">
      <c r="A37" s="58">
        <v>31</v>
      </c>
      <c r="B37" s="55" t="s">
        <v>522</v>
      </c>
      <c r="C37" s="41">
        <v>1537720</v>
      </c>
      <c r="D37" s="41">
        <v>1537720</v>
      </c>
    </row>
    <row r="38" spans="1:5" s="9" customFormat="1" ht="13.5" customHeight="1" x14ac:dyDescent="0.25">
      <c r="A38" s="58">
        <v>32</v>
      </c>
      <c r="B38" s="55" t="s">
        <v>523</v>
      </c>
      <c r="C38" s="41">
        <v>305320</v>
      </c>
      <c r="D38" s="41">
        <v>305320</v>
      </c>
    </row>
    <row r="39" spans="1:5" s="9" customFormat="1" ht="13.5" customHeight="1" x14ac:dyDescent="0.25">
      <c r="A39" s="58">
        <v>33</v>
      </c>
      <c r="B39" s="53" t="s">
        <v>480</v>
      </c>
      <c r="C39" s="41">
        <v>824400</v>
      </c>
      <c r="D39" s="41">
        <v>824400</v>
      </c>
    </row>
    <row r="40" spans="1:5" s="9" customFormat="1" ht="13.5" customHeight="1" x14ac:dyDescent="0.25">
      <c r="A40" s="58">
        <v>34</v>
      </c>
      <c r="B40" s="55" t="s">
        <v>481</v>
      </c>
      <c r="C40" s="41">
        <v>27378000</v>
      </c>
      <c r="D40" s="41">
        <v>27378000</v>
      </c>
    </row>
    <row r="41" spans="1:5" s="9" customFormat="1" ht="13.5" customHeight="1" x14ac:dyDescent="0.25">
      <c r="A41" s="58">
        <v>35</v>
      </c>
      <c r="B41" s="55" t="s">
        <v>482</v>
      </c>
      <c r="C41" s="41">
        <v>11845148</v>
      </c>
      <c r="D41" s="41">
        <v>11845148</v>
      </c>
    </row>
    <row r="42" spans="1:5" s="9" customFormat="1" ht="13.5" customHeight="1" x14ac:dyDescent="0.25">
      <c r="A42" s="58">
        <v>36</v>
      </c>
      <c r="B42" s="36" t="s">
        <v>328</v>
      </c>
      <c r="C42" s="41">
        <v>13716000</v>
      </c>
      <c r="D42" s="41">
        <v>13716000</v>
      </c>
    </row>
    <row r="43" spans="1:5" s="9" customFormat="1" ht="13.5" customHeight="1" x14ac:dyDescent="0.25">
      <c r="A43" s="58">
        <v>37</v>
      </c>
      <c r="B43" s="36" t="s">
        <v>309</v>
      </c>
      <c r="C43" s="41">
        <v>300000</v>
      </c>
      <c r="D43" s="41">
        <v>300000</v>
      </c>
      <c r="E43" s="18"/>
    </row>
    <row r="44" spans="1:5" s="9" customFormat="1" ht="13.5" customHeight="1" x14ac:dyDescent="0.25">
      <c r="A44" s="58">
        <v>38</v>
      </c>
      <c r="B44" s="36" t="s">
        <v>483</v>
      </c>
      <c r="C44" s="41">
        <v>260000</v>
      </c>
      <c r="D44" s="41">
        <v>260000</v>
      </c>
    </row>
    <row r="45" spans="1:5" s="9" customFormat="1" ht="13.5" customHeight="1" x14ac:dyDescent="0.25">
      <c r="A45" s="58">
        <v>39</v>
      </c>
      <c r="B45" s="36" t="s">
        <v>484</v>
      </c>
      <c r="C45" s="41">
        <v>150000</v>
      </c>
      <c r="D45" s="41">
        <v>150000</v>
      </c>
    </row>
    <row r="46" spans="1:5" s="9" customFormat="1" ht="13.5" customHeight="1" x14ac:dyDescent="0.25">
      <c r="A46" s="58">
        <v>40</v>
      </c>
      <c r="B46" s="36" t="s">
        <v>318</v>
      </c>
      <c r="C46" s="41">
        <v>240000</v>
      </c>
      <c r="D46" s="41">
        <v>240000</v>
      </c>
    </row>
    <row r="47" spans="1:5" s="9" customFormat="1" ht="13.5" customHeight="1" x14ac:dyDescent="0.25">
      <c r="A47" s="58">
        <v>41</v>
      </c>
      <c r="B47" s="36" t="s">
        <v>317</v>
      </c>
      <c r="C47" s="41">
        <v>150000</v>
      </c>
      <c r="D47" s="41">
        <v>150000</v>
      </c>
    </row>
    <row r="48" spans="1:5" s="9" customFormat="1" ht="13.5" customHeight="1" x14ac:dyDescent="0.25">
      <c r="A48" s="58">
        <v>42</v>
      </c>
      <c r="B48" s="55" t="s">
        <v>329</v>
      </c>
      <c r="C48" s="41">
        <v>320000</v>
      </c>
      <c r="D48" s="41">
        <v>320000</v>
      </c>
    </row>
    <row r="49" spans="1:4" s="9" customFormat="1" ht="13.5" customHeight="1" x14ac:dyDescent="0.25">
      <c r="A49" s="58">
        <v>43</v>
      </c>
      <c r="B49" s="36" t="s">
        <v>485</v>
      </c>
      <c r="C49" s="41">
        <v>400000</v>
      </c>
      <c r="D49" s="41">
        <v>400000</v>
      </c>
    </row>
    <row r="50" spans="1:4" s="9" customFormat="1" ht="13.5" customHeight="1" x14ac:dyDescent="0.25">
      <c r="A50" s="58">
        <v>44</v>
      </c>
      <c r="B50" s="55" t="s">
        <v>330</v>
      </c>
      <c r="C50" s="41">
        <v>217170</v>
      </c>
      <c r="D50" s="41">
        <v>217170</v>
      </c>
    </row>
    <row r="51" spans="1:4" s="9" customFormat="1" ht="13.5" customHeight="1" x14ac:dyDescent="0.25">
      <c r="A51" s="58">
        <v>45</v>
      </c>
      <c r="B51" s="36" t="s">
        <v>486</v>
      </c>
      <c r="C51" s="41">
        <v>360000</v>
      </c>
      <c r="D51" s="41">
        <v>360000</v>
      </c>
    </row>
    <row r="52" spans="1:4" s="9" customFormat="1" ht="13.5" customHeight="1" x14ac:dyDescent="0.25">
      <c r="A52" s="58">
        <v>46</v>
      </c>
      <c r="B52" s="36" t="s">
        <v>487</v>
      </c>
      <c r="C52" s="41">
        <v>1200000</v>
      </c>
      <c r="D52" s="41">
        <v>1200000</v>
      </c>
    </row>
    <row r="53" spans="1:4" s="9" customFormat="1" ht="13.5" customHeight="1" x14ac:dyDescent="0.25">
      <c r="A53" s="58">
        <v>47</v>
      </c>
      <c r="B53" s="36" t="s">
        <v>488</v>
      </c>
      <c r="C53" s="41">
        <v>480000</v>
      </c>
      <c r="D53" s="41">
        <v>480000</v>
      </c>
    </row>
    <row r="54" spans="1:4" s="9" customFormat="1" ht="13.5" customHeight="1" x14ac:dyDescent="0.25">
      <c r="A54" s="58">
        <v>48</v>
      </c>
      <c r="B54" s="36" t="s">
        <v>295</v>
      </c>
      <c r="C54" s="41">
        <v>340000</v>
      </c>
      <c r="D54" s="41">
        <v>340000</v>
      </c>
    </row>
    <row r="55" spans="1:4" s="9" customFormat="1" ht="13.5" customHeight="1" x14ac:dyDescent="0.25">
      <c r="A55" s="58">
        <v>49</v>
      </c>
      <c r="B55" s="54" t="s">
        <v>489</v>
      </c>
      <c r="C55" s="41">
        <v>73000</v>
      </c>
      <c r="D55" s="41">
        <v>73000</v>
      </c>
    </row>
    <row r="56" spans="1:4" s="9" customFormat="1" ht="13.5" customHeight="1" x14ac:dyDescent="0.25">
      <c r="A56" s="58">
        <v>50</v>
      </c>
      <c r="B56" s="36" t="s">
        <v>319</v>
      </c>
      <c r="C56" s="41">
        <v>7620000</v>
      </c>
      <c r="D56" s="41">
        <v>7620000</v>
      </c>
    </row>
    <row r="57" spans="1:4" s="9" customFormat="1" ht="13.5" customHeight="1" x14ac:dyDescent="0.25">
      <c r="A57" s="58">
        <v>51</v>
      </c>
      <c r="B57" s="36" t="s">
        <v>528</v>
      </c>
      <c r="C57" s="41">
        <v>0</v>
      </c>
      <c r="D57" s="41">
        <v>5708400</v>
      </c>
    </row>
    <row r="58" spans="1:4" s="9" customFormat="1" ht="14.25" customHeight="1" x14ac:dyDescent="0.25">
      <c r="A58" s="144">
        <v>52</v>
      </c>
      <c r="B58" s="113" t="s">
        <v>61</v>
      </c>
      <c r="C58" s="114">
        <v>0</v>
      </c>
      <c r="D58" s="114">
        <v>0</v>
      </c>
    </row>
    <row r="59" spans="1:4" s="9" customFormat="1" ht="14.25" customHeight="1" x14ac:dyDescent="0.25">
      <c r="A59" s="145">
        <v>53</v>
      </c>
      <c r="B59" s="115" t="s">
        <v>62</v>
      </c>
      <c r="C59" s="116">
        <f>C8+C16+C58</f>
        <v>281184408</v>
      </c>
      <c r="D59" s="116">
        <f>D8+D16+D58</f>
        <v>286892808</v>
      </c>
    </row>
    <row r="60" spans="1:4" s="9" customFormat="1" ht="14.25" customHeight="1" x14ac:dyDescent="0.25">
      <c r="A60" s="1"/>
      <c r="B60" s="1"/>
      <c r="C60" s="1"/>
      <c r="D60" s="1"/>
    </row>
  </sheetData>
  <sheetProtection selectLockedCells="1" selectUnlockedCells="1"/>
  <mergeCells count="1">
    <mergeCell ref="A4:D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.109375" defaultRowHeight="13.2" x14ac:dyDescent="0.25"/>
  <cols>
    <col min="1" max="1" width="5.6640625" style="27" customWidth="1"/>
    <col min="2" max="2" width="37.6640625" style="27" customWidth="1"/>
    <col min="3" max="5" width="11.44140625" style="27" customWidth="1"/>
    <col min="6" max="6" width="9.6640625" style="26" customWidth="1"/>
    <col min="7" max="16384" width="9.109375" style="26"/>
  </cols>
  <sheetData>
    <row r="1" spans="1:6" ht="15" customHeight="1" x14ac:dyDescent="0.25">
      <c r="F1" s="25" t="s">
        <v>269</v>
      </c>
    </row>
    <row r="2" spans="1:6" ht="15" customHeight="1" x14ac:dyDescent="0.25">
      <c r="F2" s="25" t="str">
        <f>'1. melléklet'!F2</f>
        <v>az  …./2022. (IX.) önkormányzati rendelethez</v>
      </c>
    </row>
    <row r="3" spans="1:6" ht="15" customHeight="1" x14ac:dyDescent="0.25">
      <c r="A3" s="28"/>
    </row>
    <row r="4" spans="1:6" ht="15" customHeight="1" x14ac:dyDescent="0.25">
      <c r="A4" s="180" t="s">
        <v>504</v>
      </c>
      <c r="B4" s="180"/>
      <c r="C4" s="180"/>
      <c r="D4" s="180"/>
      <c r="E4" s="180"/>
      <c r="F4" s="180"/>
    </row>
    <row r="5" spans="1:6" ht="15" customHeight="1" x14ac:dyDescent="0.25">
      <c r="A5" s="29"/>
      <c r="B5" s="29"/>
      <c r="C5" s="29"/>
      <c r="D5" s="29"/>
      <c r="E5" s="29"/>
      <c r="F5" s="30"/>
    </row>
    <row r="6" spans="1:6" ht="15" customHeight="1" x14ac:dyDescent="0.25">
      <c r="A6" s="105"/>
      <c r="B6" s="105" t="s">
        <v>399</v>
      </c>
      <c r="C6" s="57" t="s">
        <v>34</v>
      </c>
      <c r="D6" s="57" t="s">
        <v>35</v>
      </c>
      <c r="E6" s="160" t="s">
        <v>36</v>
      </c>
    </row>
    <row r="7" spans="1:6" ht="36" x14ac:dyDescent="0.25">
      <c r="A7" s="106">
        <v>1</v>
      </c>
      <c r="B7" s="106" t="s">
        <v>48</v>
      </c>
      <c r="C7" s="57" t="s">
        <v>333</v>
      </c>
      <c r="D7" s="57" t="s">
        <v>530</v>
      </c>
      <c r="E7" s="59" t="s">
        <v>526</v>
      </c>
    </row>
    <row r="8" spans="1:6" ht="18" customHeight="1" x14ac:dyDescent="0.25">
      <c r="A8" s="140">
        <v>2</v>
      </c>
      <c r="B8" s="141" t="s">
        <v>14</v>
      </c>
      <c r="C8" s="142">
        <v>121539672</v>
      </c>
      <c r="D8" s="142">
        <v>220510077</v>
      </c>
      <c r="E8" s="143">
        <f t="shared" ref="E8:E9" si="0">D8/C8</f>
        <v>1.8143053487917919</v>
      </c>
    </row>
    <row r="9" spans="1:6" ht="18" customHeight="1" x14ac:dyDescent="0.25">
      <c r="A9" s="106">
        <v>3</v>
      </c>
      <c r="B9" s="107" t="s">
        <v>392</v>
      </c>
      <c r="C9" s="108">
        <v>4035354</v>
      </c>
      <c r="D9" s="108">
        <v>103005759</v>
      </c>
      <c r="E9" s="109">
        <f t="shared" si="0"/>
        <v>25.525829704159783</v>
      </c>
    </row>
    <row r="10" spans="1:6" ht="18" customHeight="1" x14ac:dyDescent="0.25">
      <c r="A10" s="106">
        <v>4</v>
      </c>
      <c r="B10" s="107" t="s">
        <v>338</v>
      </c>
      <c r="C10" s="108">
        <v>117504318</v>
      </c>
      <c r="D10" s="108">
        <v>117504318</v>
      </c>
      <c r="E10" s="109">
        <f>D10/C10</f>
        <v>1</v>
      </c>
    </row>
    <row r="11" spans="1:6" ht="18" customHeight="1" x14ac:dyDescent="0.25">
      <c r="A11" s="140">
        <v>5</v>
      </c>
      <c r="B11" s="141" t="s">
        <v>467</v>
      </c>
      <c r="C11" s="142">
        <v>0</v>
      </c>
      <c r="D11" s="142">
        <v>0</v>
      </c>
      <c r="E11" s="149"/>
    </row>
    <row r="12" spans="1:6" ht="18" customHeight="1" x14ac:dyDescent="0.25">
      <c r="A12" s="106">
        <v>6</v>
      </c>
      <c r="B12" s="107" t="s">
        <v>392</v>
      </c>
      <c r="C12" s="108">
        <v>0</v>
      </c>
      <c r="D12" s="108">
        <v>0</v>
      </c>
      <c r="E12" s="150"/>
    </row>
    <row r="13" spans="1:6" ht="18" customHeight="1" x14ac:dyDescent="0.25">
      <c r="A13" s="106">
        <v>7</v>
      </c>
      <c r="B13" s="107" t="s">
        <v>338</v>
      </c>
      <c r="C13" s="108">
        <v>0</v>
      </c>
      <c r="D13" s="108">
        <v>0</v>
      </c>
      <c r="E13" s="150"/>
    </row>
    <row r="14" spans="1:6" ht="18" customHeight="1" x14ac:dyDescent="0.25">
      <c r="A14" s="136">
        <v>8</v>
      </c>
      <c r="B14" s="137" t="s">
        <v>393</v>
      </c>
      <c r="C14" s="138">
        <v>121539672</v>
      </c>
      <c r="D14" s="138">
        <v>220510077</v>
      </c>
      <c r="E14" s="139">
        <f t="shared" ref="E14" si="1">D14/C14</f>
        <v>1.8143053487917919</v>
      </c>
    </row>
  </sheetData>
  <mergeCells count="1">
    <mergeCell ref="A4:F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RowHeight="13.2" x14ac:dyDescent="0.25"/>
  <cols>
    <col min="1" max="1" width="6" style="130" customWidth="1"/>
    <col min="2" max="2" width="30.6640625" style="1" customWidth="1"/>
    <col min="3" max="5" width="10.109375" style="1" customWidth="1"/>
    <col min="6" max="7" width="10.109375" customWidth="1"/>
  </cols>
  <sheetData>
    <row r="1" spans="1:7" s="9" customFormat="1" ht="15" customHeight="1" x14ac:dyDescent="0.25">
      <c r="A1" s="128"/>
      <c r="G1" s="2" t="s">
        <v>447</v>
      </c>
    </row>
    <row r="2" spans="1:7" s="9" customFormat="1" ht="15" customHeight="1" x14ac:dyDescent="0.25">
      <c r="A2" s="128"/>
      <c r="B2" s="1"/>
      <c r="C2" s="1"/>
      <c r="D2" s="1"/>
      <c r="E2" s="1"/>
      <c r="F2" s="1"/>
      <c r="G2" s="2" t="str">
        <f>'1. melléklet'!F2</f>
        <v>az  …./2022. (IX.) önkormányzati rendelethez</v>
      </c>
    </row>
    <row r="3" spans="1:7" s="9" customFormat="1" ht="15" customHeight="1" x14ac:dyDescent="0.25">
      <c r="A3" s="128"/>
      <c r="B3" s="12"/>
      <c r="C3" s="12"/>
      <c r="D3" s="12"/>
      <c r="E3" s="12"/>
    </row>
    <row r="4" spans="1:7" s="9" customFormat="1" ht="18" customHeight="1" x14ac:dyDescent="0.25">
      <c r="A4" s="181" t="s">
        <v>444</v>
      </c>
      <c r="B4" s="181"/>
      <c r="C4" s="181"/>
      <c r="D4" s="181"/>
      <c r="E4" s="181"/>
      <c r="F4" s="181"/>
      <c r="G4" s="181"/>
    </row>
    <row r="5" spans="1:7" s="9" customFormat="1" ht="15" customHeight="1" x14ac:dyDescent="0.25">
      <c r="A5" s="129"/>
      <c r="B5" s="12"/>
      <c r="C5" s="12"/>
      <c r="D5" s="12"/>
      <c r="E5" s="12"/>
      <c r="F5" s="12"/>
    </row>
    <row r="6" spans="1:7" ht="15" customHeight="1" x14ac:dyDescent="0.25">
      <c r="A6" s="53"/>
      <c r="B6" s="58" t="s">
        <v>399</v>
      </c>
      <c r="C6" s="58" t="s">
        <v>344</v>
      </c>
      <c r="D6" s="163" t="s">
        <v>35</v>
      </c>
      <c r="E6" s="163" t="s">
        <v>36</v>
      </c>
      <c r="F6" s="163" t="s">
        <v>37</v>
      </c>
      <c r="G6" s="58" t="s">
        <v>38</v>
      </c>
    </row>
    <row r="7" spans="1:7" s="9" customFormat="1" ht="36" x14ac:dyDescent="0.25">
      <c r="A7" s="110">
        <v>1</v>
      </c>
      <c r="B7" s="57" t="s">
        <v>1</v>
      </c>
      <c r="C7" s="57" t="s">
        <v>426</v>
      </c>
      <c r="D7" s="57" t="s">
        <v>530</v>
      </c>
      <c r="E7" s="57" t="s">
        <v>439</v>
      </c>
      <c r="F7" s="57" t="s">
        <v>440</v>
      </c>
      <c r="G7" s="57" t="s">
        <v>441</v>
      </c>
    </row>
    <row r="8" spans="1:7" s="9" customFormat="1" ht="15" customHeight="1" x14ac:dyDescent="0.25">
      <c r="A8" s="110">
        <v>2</v>
      </c>
      <c r="B8" s="44" t="s">
        <v>427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s="9" customFormat="1" ht="24" x14ac:dyDescent="0.25">
      <c r="A9" s="110">
        <v>3</v>
      </c>
      <c r="B9" s="44" t="s">
        <v>428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s="9" customFormat="1" ht="15" customHeight="1" x14ac:dyDescent="0.25">
      <c r="A10" s="110">
        <v>4</v>
      </c>
      <c r="B10" s="44" t="s">
        <v>429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s="9" customFormat="1" ht="15" customHeight="1" x14ac:dyDescent="0.25">
      <c r="A11" s="110">
        <v>5</v>
      </c>
      <c r="B11" s="44" t="s">
        <v>430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s="9" customFormat="1" ht="36" x14ac:dyDescent="0.25">
      <c r="A12" s="110">
        <v>6</v>
      </c>
      <c r="B12" s="44" t="s">
        <v>431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s="9" customFormat="1" ht="24" customHeight="1" x14ac:dyDescent="0.25">
      <c r="A13" s="110">
        <v>7</v>
      </c>
      <c r="B13" s="44" t="s">
        <v>432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s="9" customFormat="1" ht="15" customHeight="1" x14ac:dyDescent="0.25">
      <c r="A14" s="131">
        <v>8</v>
      </c>
      <c r="B14" s="132" t="s">
        <v>442</v>
      </c>
      <c r="C14" s="133">
        <f>SUM(C8:C13)</f>
        <v>0</v>
      </c>
      <c r="D14" s="133">
        <f>SUM(D8:D13)</f>
        <v>0</v>
      </c>
      <c r="E14" s="133">
        <f t="shared" ref="E14:G14" si="0">SUM(E8:E13)</f>
        <v>0</v>
      </c>
      <c r="F14" s="133">
        <f t="shared" si="0"/>
        <v>0</v>
      </c>
      <c r="G14" s="133">
        <f t="shared" si="0"/>
        <v>0</v>
      </c>
    </row>
    <row r="15" spans="1:7" s="9" customFormat="1" ht="24" x14ac:dyDescent="0.25">
      <c r="A15" s="110">
        <v>9</v>
      </c>
      <c r="B15" s="103" t="s">
        <v>433</v>
      </c>
      <c r="C15" s="126">
        <v>95500000</v>
      </c>
      <c r="D15" s="126">
        <v>95500000</v>
      </c>
      <c r="E15" s="126">
        <v>95500000</v>
      </c>
      <c r="F15" s="126">
        <v>96500000</v>
      </c>
      <c r="G15" s="126">
        <v>97500000</v>
      </c>
    </row>
    <row r="16" spans="1:7" s="9" customFormat="1" ht="48" x14ac:dyDescent="0.25">
      <c r="A16" s="110">
        <v>10</v>
      </c>
      <c r="B16" s="103" t="s">
        <v>434</v>
      </c>
      <c r="C16" s="126">
        <v>0</v>
      </c>
      <c r="D16" s="126">
        <v>82373200</v>
      </c>
      <c r="E16" s="126">
        <v>0</v>
      </c>
      <c r="F16" s="126">
        <v>0</v>
      </c>
      <c r="G16" s="126">
        <v>0</v>
      </c>
    </row>
    <row r="17" spans="1:7" s="9" customFormat="1" ht="24" x14ac:dyDescent="0.25">
      <c r="A17" s="110">
        <v>11</v>
      </c>
      <c r="B17" s="103" t="s">
        <v>435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</row>
    <row r="18" spans="1:7" s="9" customFormat="1" ht="36" x14ac:dyDescent="0.25">
      <c r="A18" s="110">
        <v>12</v>
      </c>
      <c r="B18" s="103" t="s">
        <v>436</v>
      </c>
      <c r="C18" s="126">
        <v>0</v>
      </c>
      <c r="D18" s="126">
        <v>0</v>
      </c>
      <c r="E18" s="126">
        <v>3500000</v>
      </c>
      <c r="F18" s="126">
        <v>3500000</v>
      </c>
      <c r="G18" s="126">
        <v>3500000</v>
      </c>
    </row>
    <row r="19" spans="1:7" s="9" customFormat="1" ht="15" customHeight="1" x14ac:dyDescent="0.25">
      <c r="A19" s="110">
        <v>13</v>
      </c>
      <c r="B19" s="103" t="s">
        <v>437</v>
      </c>
      <c r="C19" s="126">
        <v>500000</v>
      </c>
      <c r="D19" s="126">
        <v>500000</v>
      </c>
      <c r="E19" s="126">
        <v>500000</v>
      </c>
      <c r="F19" s="126">
        <v>500000</v>
      </c>
      <c r="G19" s="126">
        <v>500000</v>
      </c>
    </row>
    <row r="20" spans="1:7" s="9" customFormat="1" ht="24" x14ac:dyDescent="0.25">
      <c r="A20" s="110">
        <v>14</v>
      </c>
      <c r="B20" s="44" t="s">
        <v>438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</row>
    <row r="21" spans="1:7" s="9" customFormat="1" ht="15" customHeight="1" x14ac:dyDescent="0.25">
      <c r="A21" s="131">
        <v>15</v>
      </c>
      <c r="B21" s="125" t="s">
        <v>443</v>
      </c>
      <c r="C21" s="127">
        <v>96000000</v>
      </c>
      <c r="D21" s="127">
        <v>178373200</v>
      </c>
      <c r="E21" s="127">
        <v>99500000</v>
      </c>
      <c r="F21" s="127">
        <v>100500000</v>
      </c>
      <c r="G21" s="127">
        <v>101500000</v>
      </c>
    </row>
    <row r="22" spans="1:7" s="9" customFormat="1" ht="15" customHeight="1" x14ac:dyDescent="0.25">
      <c r="A22" s="110">
        <v>16</v>
      </c>
      <c r="B22" s="103" t="s">
        <v>70</v>
      </c>
      <c r="C22" s="126">
        <v>48000000</v>
      </c>
      <c r="D22" s="126">
        <v>89186600</v>
      </c>
      <c r="E22" s="126">
        <v>49750000</v>
      </c>
      <c r="F22" s="126">
        <v>50250000</v>
      </c>
      <c r="G22" s="126">
        <v>50750000</v>
      </c>
    </row>
    <row r="23" spans="1:7" s="9" customFormat="1" ht="24" x14ac:dyDescent="0.25">
      <c r="A23" s="110">
        <v>17</v>
      </c>
      <c r="B23" s="44" t="s">
        <v>71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</row>
    <row r="24" spans="1:7" s="9" customFormat="1" ht="36" x14ac:dyDescent="0.25">
      <c r="A24" s="110">
        <v>18</v>
      </c>
      <c r="B24" s="44" t="s">
        <v>72</v>
      </c>
      <c r="C24" s="126">
        <v>48000000</v>
      </c>
      <c r="D24" s="126">
        <v>89186600</v>
      </c>
      <c r="E24" s="126">
        <v>49750000</v>
      </c>
      <c r="F24" s="126">
        <v>50250000</v>
      </c>
      <c r="G24" s="126">
        <v>50750000</v>
      </c>
    </row>
  </sheetData>
  <sheetProtection selectLockedCells="1" selectUnlockedCells="1"/>
  <mergeCells count="1">
    <mergeCell ref="A4:G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zoomScaleSheetLayoutView="75" workbookViewId="0"/>
  </sheetViews>
  <sheetFormatPr defaultRowHeight="13.2" x14ac:dyDescent="0.25"/>
  <cols>
    <col min="1" max="1" width="4.33203125" customWidth="1"/>
    <col min="2" max="2" width="34.44140625" customWidth="1"/>
    <col min="3" max="4" width="10" customWidth="1"/>
    <col min="5" max="5" width="8.6640625" customWidth="1"/>
    <col min="6" max="7" width="10" customWidth="1"/>
    <col min="8" max="8" width="8.6640625" customWidth="1"/>
    <col min="9" max="11" width="6.88671875" customWidth="1"/>
  </cols>
  <sheetData>
    <row r="1" spans="1:11" s="12" customFormat="1" ht="12" x14ac:dyDescent="0.25">
      <c r="K1" s="10" t="s">
        <v>270</v>
      </c>
    </row>
    <row r="2" spans="1:11" s="12" customFormat="1" ht="12" x14ac:dyDescent="0.25">
      <c r="A2" s="1"/>
      <c r="B2" s="1"/>
      <c r="C2" s="1"/>
      <c r="D2" s="1"/>
      <c r="E2" s="1"/>
      <c r="F2" s="1"/>
      <c r="G2" s="1"/>
      <c r="K2" s="2" t="str">
        <f>'1. melléklet'!F2</f>
        <v>az  …./2022. (IX.) önkormányzati rendelethez</v>
      </c>
    </row>
    <row r="3" spans="1:11" s="12" customFormat="1" ht="6.75" customHeight="1" x14ac:dyDescent="0.25">
      <c r="A3" s="11"/>
    </row>
    <row r="4" spans="1:11" s="12" customFormat="1" ht="12" x14ac:dyDescent="0.25">
      <c r="A4" s="172" t="s">
        <v>466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s="12" customFormat="1" ht="12" x14ac:dyDescent="0.2">
      <c r="J5" s="4"/>
      <c r="K5" s="4"/>
    </row>
    <row r="6" spans="1:11" s="12" customFormat="1" ht="12" x14ac:dyDescent="0.25">
      <c r="A6" s="59"/>
      <c r="B6" s="59" t="s">
        <v>33</v>
      </c>
      <c r="C6" s="59" t="s">
        <v>34</v>
      </c>
      <c r="D6" s="59" t="s">
        <v>35</v>
      </c>
      <c r="E6" s="59" t="s">
        <v>36</v>
      </c>
      <c r="F6" s="59" t="s">
        <v>37</v>
      </c>
      <c r="G6" s="59" t="s">
        <v>38</v>
      </c>
      <c r="H6" s="59" t="s">
        <v>39</v>
      </c>
      <c r="I6" s="59" t="s">
        <v>40</v>
      </c>
      <c r="J6" s="91" t="s">
        <v>101</v>
      </c>
      <c r="K6" s="91" t="s">
        <v>41</v>
      </c>
    </row>
    <row r="7" spans="1:11" s="12" customFormat="1" ht="30.6" x14ac:dyDescent="0.25">
      <c r="A7" s="59">
        <v>1</v>
      </c>
      <c r="B7" s="59" t="s">
        <v>32</v>
      </c>
      <c r="C7" s="59" t="s">
        <v>395</v>
      </c>
      <c r="D7" s="59" t="s">
        <v>533</v>
      </c>
      <c r="E7" s="59" t="s">
        <v>526</v>
      </c>
      <c r="F7" s="59" t="s">
        <v>532</v>
      </c>
      <c r="G7" s="59" t="s">
        <v>534</v>
      </c>
      <c r="H7" s="59" t="s">
        <v>526</v>
      </c>
      <c r="I7" s="59" t="s">
        <v>98</v>
      </c>
      <c r="J7" s="59" t="s">
        <v>99</v>
      </c>
      <c r="K7" s="59" t="s">
        <v>505</v>
      </c>
    </row>
    <row r="8" spans="1:11" s="12" customFormat="1" ht="20.399999999999999" x14ac:dyDescent="0.25">
      <c r="A8" s="57">
        <v>2</v>
      </c>
      <c r="B8" s="92" t="s">
        <v>226</v>
      </c>
      <c r="C8" s="43">
        <v>8486744</v>
      </c>
      <c r="D8" s="43">
        <v>8486744</v>
      </c>
      <c r="E8" s="93">
        <f>D8/C8</f>
        <v>1</v>
      </c>
      <c r="F8" s="43">
        <v>43787208</v>
      </c>
      <c r="G8" s="43">
        <v>43787208</v>
      </c>
      <c r="H8" s="93">
        <f t="shared" ref="H8:H16" si="0">G8/F8</f>
        <v>1</v>
      </c>
      <c r="I8" s="58" t="s">
        <v>100</v>
      </c>
      <c r="J8" s="58"/>
      <c r="K8" s="58"/>
    </row>
    <row r="9" spans="1:11" s="12" customFormat="1" ht="15" customHeight="1" x14ac:dyDescent="0.25">
      <c r="A9" s="57">
        <v>3</v>
      </c>
      <c r="B9" s="94" t="s">
        <v>245</v>
      </c>
      <c r="C9" s="43">
        <v>127000</v>
      </c>
      <c r="D9" s="43">
        <v>127000</v>
      </c>
      <c r="E9" s="93">
        <f t="shared" ref="E9:E12" si="1">D9/C9</f>
        <v>1</v>
      </c>
      <c r="F9" s="43">
        <v>5130624</v>
      </c>
      <c r="G9" s="43">
        <v>5130624</v>
      </c>
      <c r="H9" s="93">
        <f t="shared" si="0"/>
        <v>1</v>
      </c>
      <c r="I9" s="58" t="s">
        <v>100</v>
      </c>
      <c r="J9" s="58"/>
      <c r="K9" s="58"/>
    </row>
    <row r="10" spans="1:11" s="12" customFormat="1" ht="20.399999999999999" x14ac:dyDescent="0.25">
      <c r="A10" s="59">
        <v>4</v>
      </c>
      <c r="B10" s="92" t="s">
        <v>224</v>
      </c>
      <c r="C10" s="43">
        <v>5200000</v>
      </c>
      <c r="D10" s="43">
        <v>87573200</v>
      </c>
      <c r="E10" s="93">
        <f t="shared" si="1"/>
        <v>16.841000000000001</v>
      </c>
      <c r="F10" s="43">
        <v>10780000</v>
      </c>
      <c r="G10" s="43">
        <v>10880000</v>
      </c>
      <c r="H10" s="93">
        <f t="shared" si="0"/>
        <v>1.0092764378478665</v>
      </c>
      <c r="I10" s="58" t="s">
        <v>100</v>
      </c>
      <c r="J10" s="58"/>
      <c r="K10" s="58"/>
    </row>
    <row r="11" spans="1:11" s="12" customFormat="1" ht="12" x14ac:dyDescent="0.25">
      <c r="A11" s="57">
        <v>5</v>
      </c>
      <c r="B11" s="92" t="s">
        <v>227</v>
      </c>
      <c r="C11" s="43">
        <v>3598480</v>
      </c>
      <c r="D11" s="43">
        <v>3598480</v>
      </c>
      <c r="E11" s="93">
        <f t="shared" si="1"/>
        <v>1</v>
      </c>
      <c r="F11" s="43">
        <v>12775543</v>
      </c>
      <c r="G11" s="43">
        <v>12775543</v>
      </c>
      <c r="H11" s="93">
        <f t="shared" si="0"/>
        <v>1</v>
      </c>
      <c r="I11" s="58" t="s">
        <v>100</v>
      </c>
      <c r="J11" s="58"/>
      <c r="K11" s="58"/>
    </row>
    <row r="12" spans="1:11" s="12" customFormat="1" ht="20.399999999999999" x14ac:dyDescent="0.25">
      <c r="A12" s="57">
        <v>6</v>
      </c>
      <c r="B12" s="95" t="s">
        <v>229</v>
      </c>
      <c r="C12" s="43">
        <v>54945543</v>
      </c>
      <c r="D12" s="43">
        <v>79489548</v>
      </c>
      <c r="E12" s="93">
        <f t="shared" si="1"/>
        <v>1.4466969231699103</v>
      </c>
      <c r="F12" s="43">
        <v>4725489</v>
      </c>
      <c r="G12" s="43">
        <v>4731489</v>
      </c>
      <c r="H12" s="93">
        <f t="shared" si="0"/>
        <v>1.0012697098649472</v>
      </c>
      <c r="I12" s="58" t="s">
        <v>100</v>
      </c>
      <c r="J12" s="58"/>
      <c r="K12" s="58"/>
    </row>
    <row r="13" spans="1:11" s="12" customFormat="1" ht="15" customHeight="1" x14ac:dyDescent="0.25">
      <c r="A13" s="59">
        <v>7</v>
      </c>
      <c r="B13" s="95" t="s">
        <v>230</v>
      </c>
      <c r="C13" s="96"/>
      <c r="D13" s="96"/>
      <c r="E13" s="97"/>
      <c r="F13" s="43">
        <v>25354775</v>
      </c>
      <c r="G13" s="43">
        <v>26304775</v>
      </c>
      <c r="H13" s="93">
        <f t="shared" si="0"/>
        <v>1.0374682875316386</v>
      </c>
      <c r="I13" s="58" t="s">
        <v>100</v>
      </c>
      <c r="J13" s="58"/>
      <c r="K13" s="58"/>
    </row>
    <row r="14" spans="1:11" s="12" customFormat="1" ht="15" customHeight="1" x14ac:dyDescent="0.25">
      <c r="A14" s="57">
        <v>8</v>
      </c>
      <c r="B14" s="95" t="s">
        <v>232</v>
      </c>
      <c r="C14" s="96"/>
      <c r="D14" s="96"/>
      <c r="E14" s="97"/>
      <c r="F14" s="43">
        <v>210000</v>
      </c>
      <c r="G14" s="43">
        <v>210000</v>
      </c>
      <c r="H14" s="93">
        <f t="shared" si="0"/>
        <v>1</v>
      </c>
      <c r="I14" s="58" t="s">
        <v>100</v>
      </c>
      <c r="J14" s="58"/>
      <c r="K14" s="58"/>
    </row>
    <row r="15" spans="1:11" s="12" customFormat="1" ht="15" customHeight="1" x14ac:dyDescent="0.25">
      <c r="A15" s="59">
        <v>9</v>
      </c>
      <c r="B15" s="95" t="s">
        <v>233</v>
      </c>
      <c r="C15" s="96"/>
      <c r="D15" s="96"/>
      <c r="E15" s="97"/>
      <c r="F15" s="43">
        <v>508000</v>
      </c>
      <c r="G15" s="43">
        <v>508000</v>
      </c>
      <c r="H15" s="93">
        <f t="shared" si="0"/>
        <v>1</v>
      </c>
      <c r="I15" s="58" t="s">
        <v>100</v>
      </c>
      <c r="J15" s="58"/>
      <c r="K15" s="58"/>
    </row>
    <row r="16" spans="1:11" s="12" customFormat="1" ht="15" customHeight="1" x14ac:dyDescent="0.25">
      <c r="A16" s="57">
        <v>10</v>
      </c>
      <c r="B16" s="95" t="s">
        <v>293</v>
      </c>
      <c r="C16" s="43">
        <v>138181150</v>
      </c>
      <c r="D16" s="43">
        <v>138181150</v>
      </c>
      <c r="E16" s="93">
        <f t="shared" ref="E16" si="2">D16/C16</f>
        <v>1</v>
      </c>
      <c r="F16" s="43">
        <v>132670948</v>
      </c>
      <c r="G16" s="43">
        <v>132670948</v>
      </c>
      <c r="H16" s="93">
        <f t="shared" si="0"/>
        <v>1</v>
      </c>
      <c r="I16" s="58"/>
      <c r="J16" s="58" t="s">
        <v>100</v>
      </c>
      <c r="K16" s="58"/>
    </row>
    <row r="17" spans="1:11" s="12" customFormat="1" ht="15" customHeight="1" x14ac:dyDescent="0.25">
      <c r="A17" s="57"/>
      <c r="B17" s="95" t="s">
        <v>535</v>
      </c>
      <c r="C17" s="43">
        <v>0</v>
      </c>
      <c r="D17" s="43">
        <v>319500</v>
      </c>
      <c r="E17" s="97"/>
      <c r="F17" s="43">
        <v>0</v>
      </c>
      <c r="G17" s="43">
        <v>319500</v>
      </c>
      <c r="H17" s="97"/>
      <c r="I17" s="162" t="s">
        <v>100</v>
      </c>
      <c r="J17" s="162"/>
      <c r="K17" s="162"/>
    </row>
    <row r="18" spans="1:11" s="12" customFormat="1" ht="15" customHeight="1" x14ac:dyDescent="0.25">
      <c r="A18" s="59">
        <v>11</v>
      </c>
      <c r="B18" s="94" t="s">
        <v>312</v>
      </c>
      <c r="C18" s="43">
        <v>0</v>
      </c>
      <c r="D18" s="43">
        <v>0</v>
      </c>
      <c r="E18" s="97"/>
      <c r="F18" s="43">
        <v>0</v>
      </c>
      <c r="G18" s="43">
        <v>0</v>
      </c>
      <c r="H18" s="97"/>
      <c r="I18" s="58"/>
      <c r="J18" s="58" t="s">
        <v>100</v>
      </c>
      <c r="K18" s="58"/>
    </row>
    <row r="19" spans="1:11" s="12" customFormat="1" ht="20.399999999999999" x14ac:dyDescent="0.25">
      <c r="A19" s="57">
        <v>12</v>
      </c>
      <c r="B19" s="92" t="s">
        <v>220</v>
      </c>
      <c r="C19" s="43">
        <v>0</v>
      </c>
      <c r="D19" s="43">
        <v>0</v>
      </c>
      <c r="E19" s="97"/>
      <c r="F19" s="43">
        <v>45561000</v>
      </c>
      <c r="G19" s="43">
        <v>45561000</v>
      </c>
      <c r="H19" s="93">
        <f t="shared" ref="H19:H34" si="3">G19/F19</f>
        <v>1</v>
      </c>
      <c r="I19" s="58" t="s">
        <v>100</v>
      </c>
      <c r="J19" s="58"/>
      <c r="K19" s="58"/>
    </row>
    <row r="20" spans="1:11" s="12" customFormat="1" ht="20.399999999999999" x14ac:dyDescent="0.25">
      <c r="A20" s="59">
        <v>13</v>
      </c>
      <c r="B20" s="92" t="s">
        <v>294</v>
      </c>
      <c r="C20" s="43">
        <v>30000000</v>
      </c>
      <c r="D20" s="43">
        <v>30000000</v>
      </c>
      <c r="E20" s="151">
        <f>D20/C20</f>
        <v>1</v>
      </c>
      <c r="F20" s="43">
        <v>38007590</v>
      </c>
      <c r="G20" s="43">
        <v>38007590</v>
      </c>
      <c r="H20" s="93">
        <f t="shared" si="3"/>
        <v>1</v>
      </c>
      <c r="I20" s="58"/>
      <c r="J20" s="58" t="s">
        <v>100</v>
      </c>
      <c r="K20" s="58"/>
    </row>
    <row r="21" spans="1:11" s="12" customFormat="1" ht="20.399999999999999" x14ac:dyDescent="0.25">
      <c r="A21" s="57">
        <v>14</v>
      </c>
      <c r="B21" s="92" t="s">
        <v>219</v>
      </c>
      <c r="C21" s="96"/>
      <c r="D21" s="96"/>
      <c r="E21" s="96"/>
      <c r="F21" s="43">
        <v>1714500</v>
      </c>
      <c r="G21" s="43">
        <v>1714500</v>
      </c>
      <c r="H21" s="93">
        <f t="shared" si="3"/>
        <v>1</v>
      </c>
      <c r="I21" s="58" t="s">
        <v>100</v>
      </c>
      <c r="J21" s="58"/>
      <c r="K21" s="58"/>
    </row>
    <row r="22" spans="1:11" s="12" customFormat="1" ht="12.75" customHeight="1" x14ac:dyDescent="0.25">
      <c r="A22" s="59">
        <v>15</v>
      </c>
      <c r="B22" s="92" t="s">
        <v>218</v>
      </c>
      <c r="C22" s="98">
        <v>11326025</v>
      </c>
      <c r="D22" s="98">
        <v>11326025</v>
      </c>
      <c r="E22" s="93">
        <f>D22/C22</f>
        <v>1</v>
      </c>
      <c r="F22" s="43">
        <v>32012400</v>
      </c>
      <c r="G22" s="43">
        <v>41889200</v>
      </c>
      <c r="H22" s="93">
        <f t="shared" si="3"/>
        <v>1.3085304444527746</v>
      </c>
      <c r="I22" s="58" t="s">
        <v>100</v>
      </c>
      <c r="J22" s="58"/>
      <c r="K22" s="58"/>
    </row>
    <row r="23" spans="1:11" s="12" customFormat="1" ht="12" x14ac:dyDescent="0.25">
      <c r="A23" s="57">
        <v>16</v>
      </c>
      <c r="B23" s="92" t="s">
        <v>311</v>
      </c>
      <c r="C23" s="98">
        <v>0</v>
      </c>
      <c r="D23" s="98">
        <v>11708400</v>
      </c>
      <c r="E23" s="97"/>
      <c r="F23" s="43">
        <v>12071608</v>
      </c>
      <c r="G23" s="43">
        <v>17780008</v>
      </c>
      <c r="H23" s="93">
        <f t="shared" si="3"/>
        <v>1.4728781782841192</v>
      </c>
      <c r="I23" s="58"/>
      <c r="J23" s="58" t="s">
        <v>100</v>
      </c>
      <c r="K23" s="58"/>
    </row>
    <row r="24" spans="1:11" s="12" customFormat="1" ht="15" customHeight="1" x14ac:dyDescent="0.25">
      <c r="A24" s="59">
        <v>17</v>
      </c>
      <c r="B24" s="95" t="s">
        <v>228</v>
      </c>
      <c r="C24" s="96"/>
      <c r="D24" s="96"/>
      <c r="E24" s="97"/>
      <c r="F24" s="43">
        <v>19616000</v>
      </c>
      <c r="G24" s="43">
        <v>19616000</v>
      </c>
      <c r="H24" s="93">
        <f t="shared" si="3"/>
        <v>1</v>
      </c>
      <c r="I24" s="58" t="s">
        <v>100</v>
      </c>
      <c r="J24" s="58"/>
      <c r="K24" s="58"/>
    </row>
    <row r="25" spans="1:11" s="12" customFormat="1" ht="15" customHeight="1" x14ac:dyDescent="0.25">
      <c r="A25" s="57">
        <v>18</v>
      </c>
      <c r="B25" s="92" t="s">
        <v>225</v>
      </c>
      <c r="C25" s="96"/>
      <c r="D25" s="96"/>
      <c r="E25" s="97"/>
      <c r="F25" s="43">
        <v>34679308</v>
      </c>
      <c r="G25" s="43">
        <v>34679308</v>
      </c>
      <c r="H25" s="93">
        <f t="shared" si="3"/>
        <v>1</v>
      </c>
      <c r="I25" s="58" t="s">
        <v>100</v>
      </c>
      <c r="J25" s="58"/>
      <c r="K25" s="58"/>
    </row>
    <row r="26" spans="1:11" s="12" customFormat="1" ht="15" customHeight="1" x14ac:dyDescent="0.25">
      <c r="A26" s="59">
        <v>19</v>
      </c>
      <c r="B26" s="92" t="s">
        <v>283</v>
      </c>
      <c r="C26" s="96"/>
      <c r="D26" s="96"/>
      <c r="E26" s="97"/>
      <c r="F26" s="43">
        <v>8064722</v>
      </c>
      <c r="G26" s="43">
        <v>8064722</v>
      </c>
      <c r="H26" s="93">
        <f t="shared" si="3"/>
        <v>1</v>
      </c>
      <c r="I26" s="58" t="s">
        <v>100</v>
      </c>
      <c r="J26" s="58"/>
      <c r="K26" s="58"/>
    </row>
    <row r="27" spans="1:11" s="12" customFormat="1" ht="15" customHeight="1" x14ac:dyDescent="0.25">
      <c r="A27" s="57">
        <v>20</v>
      </c>
      <c r="B27" s="95" t="s">
        <v>236</v>
      </c>
      <c r="C27" s="96"/>
      <c r="D27" s="96"/>
      <c r="E27" s="97"/>
      <c r="F27" s="43">
        <v>800000</v>
      </c>
      <c r="G27" s="43">
        <v>800000</v>
      </c>
      <c r="H27" s="93">
        <f t="shared" si="3"/>
        <v>1</v>
      </c>
      <c r="I27" s="58" t="s">
        <v>100</v>
      </c>
      <c r="J27" s="58"/>
      <c r="K27" s="58"/>
    </row>
    <row r="28" spans="1:11" s="12" customFormat="1" ht="15" customHeight="1" x14ac:dyDescent="0.25">
      <c r="A28" s="59">
        <v>21</v>
      </c>
      <c r="B28" s="95" t="s">
        <v>238</v>
      </c>
      <c r="C28" s="96"/>
      <c r="D28" s="96"/>
      <c r="E28" s="97"/>
      <c r="F28" s="43">
        <v>1375000</v>
      </c>
      <c r="G28" s="43">
        <v>1375000</v>
      </c>
      <c r="H28" s="93">
        <f t="shared" si="3"/>
        <v>1</v>
      </c>
      <c r="I28" s="58" t="s">
        <v>100</v>
      </c>
      <c r="J28" s="58"/>
      <c r="K28" s="58"/>
    </row>
    <row r="29" spans="1:11" s="12" customFormat="1" ht="15" customHeight="1" x14ac:dyDescent="0.25">
      <c r="A29" s="57">
        <v>22</v>
      </c>
      <c r="B29" s="95" t="s">
        <v>239</v>
      </c>
      <c r="C29" s="43">
        <v>1410240</v>
      </c>
      <c r="D29" s="43">
        <v>1410240</v>
      </c>
      <c r="E29" s="93">
        <f>D29/C29</f>
        <v>1</v>
      </c>
      <c r="F29" s="43">
        <v>3488030</v>
      </c>
      <c r="G29" s="43">
        <v>3488030</v>
      </c>
      <c r="H29" s="93">
        <f t="shared" si="3"/>
        <v>1</v>
      </c>
      <c r="I29" s="58" t="s">
        <v>100</v>
      </c>
      <c r="J29" s="58"/>
      <c r="K29" s="58"/>
    </row>
    <row r="30" spans="1:11" s="12" customFormat="1" ht="15" customHeight="1" x14ac:dyDescent="0.25">
      <c r="A30" s="59">
        <v>23</v>
      </c>
      <c r="B30" s="95" t="s">
        <v>237</v>
      </c>
      <c r="C30" s="96"/>
      <c r="D30" s="96"/>
      <c r="E30" s="97"/>
      <c r="F30" s="43">
        <v>150000</v>
      </c>
      <c r="G30" s="43">
        <v>150000</v>
      </c>
      <c r="H30" s="93">
        <f t="shared" si="3"/>
        <v>1</v>
      </c>
      <c r="I30" s="58" t="s">
        <v>100</v>
      </c>
      <c r="J30" s="58"/>
      <c r="K30" s="58"/>
    </row>
    <row r="31" spans="1:11" s="12" customFormat="1" ht="15" customHeight="1" x14ac:dyDescent="0.25">
      <c r="A31" s="57">
        <v>24</v>
      </c>
      <c r="B31" s="94" t="s">
        <v>243</v>
      </c>
      <c r="C31" s="96"/>
      <c r="D31" s="96"/>
      <c r="E31" s="97"/>
      <c r="F31" s="43">
        <v>736533</v>
      </c>
      <c r="G31" s="43">
        <v>736533</v>
      </c>
      <c r="H31" s="93">
        <f t="shared" si="3"/>
        <v>1</v>
      </c>
      <c r="I31" s="58" t="s">
        <v>100</v>
      </c>
      <c r="J31" s="58"/>
      <c r="K31" s="58"/>
    </row>
    <row r="32" spans="1:11" s="12" customFormat="1" ht="12" x14ac:dyDescent="0.25">
      <c r="A32" s="59">
        <v>25</v>
      </c>
      <c r="B32" s="94" t="s">
        <v>244</v>
      </c>
      <c r="C32" s="43">
        <v>70340500</v>
      </c>
      <c r="D32" s="43">
        <v>70340500</v>
      </c>
      <c r="E32" s="93">
        <f>D32/C32</f>
        <v>1</v>
      </c>
      <c r="F32" s="43">
        <v>54408070</v>
      </c>
      <c r="G32" s="43">
        <v>58372070</v>
      </c>
      <c r="H32" s="93">
        <f t="shared" si="3"/>
        <v>1.072856839068175</v>
      </c>
      <c r="I32" s="58"/>
      <c r="J32" s="58" t="s">
        <v>100</v>
      </c>
      <c r="K32" s="58"/>
    </row>
    <row r="33" spans="1:13" s="12" customFormat="1" ht="12" x14ac:dyDescent="0.25">
      <c r="A33" s="57">
        <v>26</v>
      </c>
      <c r="B33" s="92" t="s">
        <v>221</v>
      </c>
      <c r="C33" s="43">
        <v>0</v>
      </c>
      <c r="D33" s="43">
        <v>0</v>
      </c>
      <c r="E33" s="97"/>
      <c r="F33" s="43">
        <v>0</v>
      </c>
      <c r="G33" s="43">
        <v>0</v>
      </c>
      <c r="H33" s="97"/>
      <c r="I33" s="58"/>
      <c r="J33" s="58" t="s">
        <v>100</v>
      </c>
      <c r="K33" s="58"/>
    </row>
    <row r="34" spans="1:13" s="12" customFormat="1" ht="15" customHeight="1" x14ac:dyDescent="0.25">
      <c r="A34" s="59">
        <v>27</v>
      </c>
      <c r="B34" s="94" t="s">
        <v>242</v>
      </c>
      <c r="C34" s="96"/>
      <c r="D34" s="96"/>
      <c r="E34" s="97"/>
      <c r="F34" s="43">
        <v>1133135</v>
      </c>
      <c r="G34" s="43">
        <v>1133135</v>
      </c>
      <c r="H34" s="93">
        <f t="shared" si="3"/>
        <v>1</v>
      </c>
      <c r="I34" s="58" t="s">
        <v>100</v>
      </c>
      <c r="J34" s="58"/>
      <c r="K34" s="58"/>
    </row>
    <row r="35" spans="1:13" s="12" customFormat="1" ht="20.399999999999999" x14ac:dyDescent="0.25">
      <c r="A35" s="57">
        <v>28</v>
      </c>
      <c r="B35" s="94" t="s">
        <v>465</v>
      </c>
      <c r="C35" s="43">
        <v>0</v>
      </c>
      <c r="D35" s="43">
        <v>0</v>
      </c>
      <c r="E35" s="97"/>
      <c r="F35" s="43">
        <v>1003000</v>
      </c>
      <c r="G35" s="43">
        <v>1003000</v>
      </c>
      <c r="H35" s="97"/>
      <c r="I35" s="162" t="s">
        <v>100</v>
      </c>
      <c r="J35" s="58"/>
      <c r="K35" s="58"/>
    </row>
    <row r="36" spans="1:13" s="12" customFormat="1" ht="20.399999999999999" x14ac:dyDescent="0.25">
      <c r="A36" s="59">
        <v>29</v>
      </c>
      <c r="B36" s="94" t="s">
        <v>313</v>
      </c>
      <c r="C36" s="43">
        <v>0</v>
      </c>
      <c r="D36" s="43">
        <v>0</v>
      </c>
      <c r="E36" s="97"/>
      <c r="F36" s="43">
        <v>0</v>
      </c>
      <c r="G36" s="43">
        <v>0</v>
      </c>
      <c r="H36" s="97"/>
      <c r="I36" s="58" t="s">
        <v>100</v>
      </c>
      <c r="J36" s="58"/>
      <c r="K36" s="58"/>
    </row>
    <row r="37" spans="1:13" s="12" customFormat="1" ht="20.399999999999999" x14ac:dyDescent="0.25">
      <c r="A37" s="57">
        <v>30</v>
      </c>
      <c r="B37" s="94" t="s">
        <v>304</v>
      </c>
      <c r="C37" s="43">
        <v>832120</v>
      </c>
      <c r="D37" s="43">
        <v>832120</v>
      </c>
      <c r="E37" s="93">
        <f t="shared" ref="E37:E38" si="4">D37/C37</f>
        <v>1</v>
      </c>
      <c r="F37" s="43">
        <v>23410782</v>
      </c>
      <c r="G37" s="43">
        <v>23410782</v>
      </c>
      <c r="H37" s="93">
        <f t="shared" ref="H37:H40" si="5">G37/F37</f>
        <v>1</v>
      </c>
      <c r="I37" s="58" t="s">
        <v>100</v>
      </c>
      <c r="J37" s="58"/>
      <c r="K37" s="58"/>
    </row>
    <row r="38" spans="1:13" s="12" customFormat="1" ht="15" customHeight="1" x14ac:dyDescent="0.25">
      <c r="A38" s="59">
        <v>31</v>
      </c>
      <c r="B38" s="95" t="s">
        <v>223</v>
      </c>
      <c r="C38" s="43">
        <v>762000</v>
      </c>
      <c r="D38" s="43">
        <v>762000</v>
      </c>
      <c r="E38" s="93">
        <f t="shared" si="4"/>
        <v>1</v>
      </c>
      <c r="F38" s="43">
        <v>1270000</v>
      </c>
      <c r="G38" s="43">
        <v>1270000</v>
      </c>
      <c r="H38" s="93">
        <f t="shared" si="5"/>
        <v>1</v>
      </c>
      <c r="I38" s="58"/>
      <c r="J38" s="58" t="s">
        <v>100</v>
      </c>
      <c r="K38" s="58"/>
    </row>
    <row r="39" spans="1:13" s="12" customFormat="1" ht="15" customHeight="1" x14ac:dyDescent="0.25">
      <c r="A39" s="57">
        <v>32</v>
      </c>
      <c r="B39" s="94" t="s">
        <v>241</v>
      </c>
      <c r="C39" s="43">
        <v>0</v>
      </c>
      <c r="D39" s="43">
        <v>0</v>
      </c>
      <c r="E39" s="97"/>
      <c r="F39" s="43">
        <v>5800000</v>
      </c>
      <c r="G39" s="43">
        <v>5800000</v>
      </c>
      <c r="H39" s="93">
        <f t="shared" si="5"/>
        <v>1</v>
      </c>
      <c r="I39" s="58"/>
      <c r="J39" s="58" t="s">
        <v>100</v>
      </c>
      <c r="K39" s="58"/>
    </row>
    <row r="40" spans="1:13" s="12" customFormat="1" ht="15" customHeight="1" x14ac:dyDescent="0.25">
      <c r="A40" s="59">
        <v>33</v>
      </c>
      <c r="B40" s="95" t="s">
        <v>307</v>
      </c>
      <c r="C40" s="43">
        <v>0</v>
      </c>
      <c r="D40" s="43">
        <v>0</v>
      </c>
      <c r="E40" s="97"/>
      <c r="F40" s="43">
        <v>950000</v>
      </c>
      <c r="G40" s="43">
        <v>0</v>
      </c>
      <c r="H40" s="93">
        <f t="shared" si="5"/>
        <v>0</v>
      </c>
      <c r="I40" s="58"/>
      <c r="J40" s="58" t="s">
        <v>100</v>
      </c>
      <c r="K40" s="58"/>
    </row>
    <row r="41" spans="1:13" s="12" customFormat="1" ht="15" customHeight="1" x14ac:dyDescent="0.25">
      <c r="A41" s="57">
        <v>34</v>
      </c>
      <c r="B41" s="95" t="s">
        <v>231</v>
      </c>
      <c r="C41" s="43">
        <v>0</v>
      </c>
      <c r="D41" s="43">
        <v>0</v>
      </c>
      <c r="E41" s="97"/>
      <c r="F41" s="43">
        <v>0</v>
      </c>
      <c r="G41" s="43">
        <v>0</v>
      </c>
      <c r="H41" s="97"/>
      <c r="I41" s="58"/>
      <c r="J41" s="58" t="s">
        <v>100</v>
      </c>
      <c r="K41" s="58"/>
    </row>
    <row r="42" spans="1:13" s="12" customFormat="1" ht="15" customHeight="1" x14ac:dyDescent="0.25">
      <c r="A42" s="59">
        <v>35</v>
      </c>
      <c r="B42" s="95" t="s">
        <v>234</v>
      </c>
      <c r="C42" s="96"/>
      <c r="D42" s="96"/>
      <c r="E42" s="97"/>
      <c r="F42" s="43">
        <v>20309595</v>
      </c>
      <c r="G42" s="43">
        <v>20309595</v>
      </c>
      <c r="H42" s="93">
        <f t="shared" ref="H42:H45" si="6">G42/F42</f>
        <v>1</v>
      </c>
      <c r="I42" s="58" t="s">
        <v>100</v>
      </c>
      <c r="J42" s="58"/>
      <c r="K42" s="58"/>
    </row>
    <row r="43" spans="1:13" s="12" customFormat="1" ht="12" x14ac:dyDescent="0.25">
      <c r="A43" s="57">
        <v>36</v>
      </c>
      <c r="B43" s="92" t="s">
        <v>235</v>
      </c>
      <c r="C43" s="43">
        <v>1200000</v>
      </c>
      <c r="D43" s="43">
        <v>1200000</v>
      </c>
      <c r="E43" s="93">
        <f t="shared" ref="E43:E44" si="7">D43/C43</f>
        <v>1</v>
      </c>
      <c r="F43" s="43">
        <v>3784805</v>
      </c>
      <c r="G43" s="43">
        <v>3784805</v>
      </c>
      <c r="H43" s="93">
        <f t="shared" si="6"/>
        <v>1</v>
      </c>
      <c r="I43" s="58" t="s">
        <v>100</v>
      </c>
      <c r="J43" s="58"/>
      <c r="K43" s="58"/>
    </row>
    <row r="44" spans="1:13" s="12" customFormat="1" ht="15" customHeight="1" x14ac:dyDescent="0.25">
      <c r="A44" s="59">
        <v>37</v>
      </c>
      <c r="B44" s="95" t="s">
        <v>222</v>
      </c>
      <c r="C44" s="41">
        <v>60000</v>
      </c>
      <c r="D44" s="41">
        <v>60000</v>
      </c>
      <c r="E44" s="93">
        <f t="shared" si="7"/>
        <v>1</v>
      </c>
      <c r="F44" s="43">
        <v>1482600</v>
      </c>
      <c r="G44" s="43">
        <v>1482600</v>
      </c>
      <c r="H44" s="93">
        <f t="shared" si="6"/>
        <v>1</v>
      </c>
      <c r="I44" s="58" t="s">
        <v>100</v>
      </c>
      <c r="J44" s="58"/>
      <c r="K44" s="58"/>
      <c r="L44" s="45"/>
      <c r="M44" s="45"/>
    </row>
    <row r="45" spans="1:13" s="12" customFormat="1" ht="20.399999999999999" x14ac:dyDescent="0.25">
      <c r="A45" s="57">
        <v>38</v>
      </c>
      <c r="B45" s="92" t="s">
        <v>240</v>
      </c>
      <c r="C45" s="99"/>
      <c r="D45" s="99"/>
      <c r="E45" s="97"/>
      <c r="F45" s="43">
        <v>3785000</v>
      </c>
      <c r="G45" s="43">
        <v>3785000</v>
      </c>
      <c r="H45" s="93">
        <f t="shared" si="6"/>
        <v>1</v>
      </c>
      <c r="I45" s="58" t="s">
        <v>100</v>
      </c>
      <c r="J45" s="58"/>
      <c r="K45" s="58"/>
      <c r="M45" s="45"/>
    </row>
    <row r="46" spans="1:13" s="12" customFormat="1" ht="20.399999999999999" x14ac:dyDescent="0.25">
      <c r="A46" s="59">
        <v>39</v>
      </c>
      <c r="B46" s="95" t="s">
        <v>284</v>
      </c>
      <c r="C46" s="41">
        <v>96000000</v>
      </c>
      <c r="D46" s="41">
        <v>96000000</v>
      </c>
      <c r="E46" s="93">
        <f t="shared" ref="E46:E49" si="8">D46/C46</f>
        <v>1</v>
      </c>
      <c r="F46" s="96"/>
      <c r="G46" s="96"/>
      <c r="H46" s="97"/>
      <c r="I46" s="58" t="s">
        <v>100</v>
      </c>
      <c r="J46" s="58"/>
      <c r="K46" s="58"/>
    </row>
    <row r="47" spans="1:13" s="12" customFormat="1" ht="15" customHeight="1" x14ac:dyDescent="0.25">
      <c r="A47" s="57">
        <v>40</v>
      </c>
      <c r="B47" s="63" t="s">
        <v>45</v>
      </c>
      <c r="C47" s="87">
        <v>422469802</v>
      </c>
      <c r="D47" s="87">
        <v>541414907</v>
      </c>
      <c r="E47" s="100">
        <f t="shared" si="8"/>
        <v>1.281546999186465</v>
      </c>
      <c r="F47" s="87">
        <v>551556265</v>
      </c>
      <c r="G47" s="87">
        <v>571530965</v>
      </c>
      <c r="H47" s="93">
        <f t="shared" ref="H47:H49" si="9">G47/F47</f>
        <v>1.0362151629263063</v>
      </c>
      <c r="I47" s="58"/>
      <c r="J47" s="58"/>
      <c r="K47" s="58"/>
    </row>
    <row r="48" spans="1:13" s="12" customFormat="1" ht="15" customHeight="1" x14ac:dyDescent="0.25">
      <c r="A48" s="59">
        <v>41</v>
      </c>
      <c r="B48" s="55" t="s">
        <v>46</v>
      </c>
      <c r="C48" s="43">
        <v>250626135</v>
      </c>
      <c r="D48" s="43">
        <v>250626135</v>
      </c>
      <c r="E48" s="93">
        <f t="shared" si="8"/>
        <v>1</v>
      </c>
      <c r="F48" s="43">
        <v>121539672</v>
      </c>
      <c r="G48" s="43">
        <v>220510077</v>
      </c>
      <c r="H48" s="93">
        <f t="shared" si="9"/>
        <v>1.8143053487917919</v>
      </c>
      <c r="I48" s="58"/>
      <c r="J48" s="58"/>
      <c r="K48" s="58"/>
    </row>
    <row r="49" spans="1:11" s="12" customFormat="1" ht="15" customHeight="1" x14ac:dyDescent="0.25">
      <c r="A49" s="57">
        <v>42</v>
      </c>
      <c r="B49" s="104" t="s">
        <v>47</v>
      </c>
      <c r="C49" s="101">
        <v>673095937</v>
      </c>
      <c r="D49" s="101">
        <v>792041042</v>
      </c>
      <c r="E49" s="102">
        <f t="shared" si="8"/>
        <v>1.1767134496906049</v>
      </c>
      <c r="F49" s="101">
        <v>673095937</v>
      </c>
      <c r="G49" s="101">
        <v>792041042</v>
      </c>
      <c r="H49" s="152">
        <f t="shared" si="9"/>
        <v>1.1767134496906049</v>
      </c>
      <c r="I49" s="58"/>
      <c r="J49" s="58"/>
      <c r="K49" s="58"/>
    </row>
    <row r="50" spans="1:11" s="9" customFormat="1" x14ac:dyDescent="0.25"/>
    <row r="51" spans="1:11" s="9" customFormat="1" x14ac:dyDescent="0.25"/>
    <row r="52" spans="1:11" s="9" customFormat="1" x14ac:dyDescent="0.25"/>
    <row r="53" spans="1:11" s="9" customFormat="1" x14ac:dyDescent="0.25"/>
    <row r="54" spans="1:11" s="9" customFormat="1" x14ac:dyDescent="0.25"/>
    <row r="55" spans="1:11" s="9" customFormat="1" x14ac:dyDescent="0.25"/>
    <row r="56" spans="1:11" s="9" customFormat="1" x14ac:dyDescent="0.25"/>
    <row r="57" spans="1:11" s="9" customFormat="1" x14ac:dyDescent="0.25"/>
    <row r="58" spans="1:11" s="9" customFormat="1" x14ac:dyDescent="0.25"/>
    <row r="59" spans="1:11" s="9" customFormat="1" x14ac:dyDescent="0.25"/>
    <row r="60" spans="1:11" s="9" customFormat="1" x14ac:dyDescent="0.25"/>
    <row r="61" spans="1:11" s="9" customFormat="1" x14ac:dyDescent="0.25"/>
    <row r="62" spans="1:11" s="9" customFormat="1" x14ac:dyDescent="0.25"/>
    <row r="63" spans="1:11" s="9" customFormat="1" x14ac:dyDescent="0.25"/>
    <row r="64" spans="1:11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</sheetData>
  <sheetProtection selectLockedCells="1" selectUnlockedCells="1"/>
  <mergeCells count="1">
    <mergeCell ref="A4:K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7" width="9.88671875" style="1" customWidth="1"/>
    <col min="8" max="9" width="9.6640625" style="1" customWidth="1"/>
  </cols>
  <sheetData>
    <row r="1" spans="1:10" ht="15" customHeight="1" x14ac:dyDescent="0.25">
      <c r="H1" s="2" t="s">
        <v>448</v>
      </c>
      <c r="J1" s="1"/>
    </row>
    <row r="2" spans="1:10" ht="15" customHeight="1" x14ac:dyDescent="0.25">
      <c r="H2" s="2" t="str">
        <f>'1. melléklet'!F2</f>
        <v>az  …./2022. (IX.) önkormányzati rendelethez</v>
      </c>
      <c r="J2" s="1"/>
    </row>
    <row r="3" spans="1:10" ht="15" customHeight="1" x14ac:dyDescent="0.25">
      <c r="A3" s="2"/>
    </row>
    <row r="4" spans="1:10" ht="15" customHeight="1" x14ac:dyDescent="0.25">
      <c r="A4" s="185" t="s">
        <v>458</v>
      </c>
      <c r="B4" s="185"/>
      <c r="C4" s="185"/>
      <c r="D4" s="185"/>
      <c r="E4" s="185"/>
      <c r="F4" s="185"/>
      <c r="G4" s="185"/>
      <c r="H4" s="185"/>
    </row>
    <row r="5" spans="1:10" ht="15" customHeight="1" x14ac:dyDescent="0.25"/>
    <row r="6" spans="1:10" ht="15" customHeight="1" x14ac:dyDescent="0.25">
      <c r="A6" s="105"/>
      <c r="B6" s="105" t="s">
        <v>399</v>
      </c>
      <c r="C6" s="106" t="s">
        <v>344</v>
      </c>
      <c r="D6" s="57" t="s">
        <v>396</v>
      </c>
      <c r="E6" s="57" t="s">
        <v>397</v>
      </c>
      <c r="F6" s="57" t="s">
        <v>398</v>
      </c>
      <c r="G6" s="57" t="s">
        <v>38</v>
      </c>
    </row>
    <row r="7" spans="1:10" s="9" customFormat="1" ht="36" x14ac:dyDescent="0.25">
      <c r="A7" s="111">
        <v>1</v>
      </c>
      <c r="B7" s="57" t="s">
        <v>1</v>
      </c>
      <c r="C7" s="57" t="s">
        <v>459</v>
      </c>
      <c r="D7" s="57" t="s">
        <v>529</v>
      </c>
      <c r="E7" s="57" t="s">
        <v>460</v>
      </c>
      <c r="F7" s="57" t="s">
        <v>320</v>
      </c>
      <c r="G7" s="57" t="s">
        <v>461</v>
      </c>
      <c r="H7" s="12"/>
      <c r="I7" s="12"/>
    </row>
    <row r="8" spans="1:10" s="9" customFormat="1" ht="15" customHeight="1" x14ac:dyDescent="0.25">
      <c r="A8" s="58">
        <v>2</v>
      </c>
      <c r="B8" s="182" t="s">
        <v>2</v>
      </c>
      <c r="C8" s="183"/>
      <c r="D8" s="183"/>
      <c r="E8" s="183"/>
      <c r="F8" s="183"/>
      <c r="G8" s="184"/>
      <c r="H8" s="12"/>
      <c r="I8" s="12"/>
    </row>
    <row r="9" spans="1:10" s="9" customFormat="1" ht="24" x14ac:dyDescent="0.25">
      <c r="A9" s="111">
        <v>3</v>
      </c>
      <c r="B9" s="44" t="s">
        <v>215</v>
      </c>
      <c r="C9" s="43">
        <v>54945543</v>
      </c>
      <c r="D9" s="43">
        <v>64822343</v>
      </c>
      <c r="E9" s="43">
        <v>60000000</v>
      </c>
      <c r="F9" s="43">
        <v>60000000</v>
      </c>
      <c r="G9" s="43">
        <v>60000000</v>
      </c>
      <c r="H9" s="12"/>
      <c r="I9" s="12"/>
    </row>
    <row r="10" spans="1:10" s="9" customFormat="1" ht="24" x14ac:dyDescent="0.25">
      <c r="A10" s="58">
        <v>4</v>
      </c>
      <c r="B10" s="44" t="s">
        <v>299</v>
      </c>
      <c r="C10" s="43">
        <v>24156390</v>
      </c>
      <c r="D10" s="43">
        <v>22782410</v>
      </c>
      <c r="E10" s="43">
        <v>2500000</v>
      </c>
      <c r="F10" s="43">
        <v>2500000</v>
      </c>
      <c r="G10" s="43">
        <v>2500000</v>
      </c>
      <c r="H10" s="12"/>
      <c r="I10" s="12"/>
    </row>
    <row r="11" spans="1:10" s="9" customFormat="1" ht="15" customHeight="1" x14ac:dyDescent="0.25">
      <c r="A11" s="111">
        <v>5</v>
      </c>
      <c r="B11" s="44" t="s">
        <v>6</v>
      </c>
      <c r="C11" s="43">
        <v>96000000</v>
      </c>
      <c r="D11" s="43">
        <v>96000000</v>
      </c>
      <c r="E11" s="43">
        <v>96000000</v>
      </c>
      <c r="F11" s="43">
        <v>97000000</v>
      </c>
      <c r="G11" s="43">
        <v>98000000</v>
      </c>
      <c r="H11" s="12"/>
      <c r="I11" s="12"/>
    </row>
    <row r="12" spans="1:10" s="9" customFormat="1" ht="15" customHeight="1" x14ac:dyDescent="0.25">
      <c r="A12" s="58">
        <v>6</v>
      </c>
      <c r="B12" s="44" t="s">
        <v>3</v>
      </c>
      <c r="C12" s="43">
        <v>96236544</v>
      </c>
      <c r="D12" s="43">
        <v>96236544</v>
      </c>
      <c r="E12" s="43">
        <v>85000000</v>
      </c>
      <c r="F12" s="43">
        <v>87500000</v>
      </c>
      <c r="G12" s="43">
        <v>93000000</v>
      </c>
      <c r="H12" s="12"/>
      <c r="I12" s="45"/>
    </row>
    <row r="13" spans="1:10" s="9" customFormat="1" x14ac:dyDescent="0.25">
      <c r="A13" s="111">
        <v>7</v>
      </c>
      <c r="B13" s="44" t="s">
        <v>207</v>
      </c>
      <c r="C13" s="43">
        <v>1166025</v>
      </c>
      <c r="D13" s="43">
        <v>2859505</v>
      </c>
      <c r="E13" s="43">
        <v>0</v>
      </c>
      <c r="F13" s="43">
        <v>0</v>
      </c>
      <c r="G13" s="43">
        <v>0</v>
      </c>
      <c r="H13" s="12"/>
      <c r="I13" s="12"/>
    </row>
    <row r="14" spans="1:10" s="9" customFormat="1" ht="24" x14ac:dyDescent="0.25">
      <c r="A14" s="58">
        <v>8</v>
      </c>
      <c r="B14" s="44" t="s">
        <v>300</v>
      </c>
      <c r="C14" s="43">
        <v>149833600</v>
      </c>
      <c r="D14" s="43">
        <v>170500805</v>
      </c>
      <c r="E14" s="43">
        <v>0</v>
      </c>
      <c r="F14" s="43">
        <v>0</v>
      </c>
      <c r="G14" s="43">
        <v>0</v>
      </c>
      <c r="H14" s="12"/>
      <c r="I14" s="12"/>
    </row>
    <row r="15" spans="1:10" s="9" customFormat="1" ht="15" customHeight="1" x14ac:dyDescent="0.25">
      <c r="A15" s="111">
        <v>9</v>
      </c>
      <c r="B15" s="44" t="s">
        <v>254</v>
      </c>
      <c r="C15" s="43">
        <v>0</v>
      </c>
      <c r="D15" s="43">
        <v>82373200</v>
      </c>
      <c r="E15" s="43">
        <v>3500000</v>
      </c>
      <c r="F15" s="43">
        <v>3500000</v>
      </c>
      <c r="G15" s="43">
        <v>3500000</v>
      </c>
      <c r="H15" s="12"/>
      <c r="I15" s="12"/>
    </row>
    <row r="16" spans="1:10" s="9" customFormat="1" ht="24" customHeight="1" x14ac:dyDescent="0.25">
      <c r="A16" s="58">
        <v>10</v>
      </c>
      <c r="B16" s="44" t="s">
        <v>211</v>
      </c>
      <c r="C16" s="43">
        <v>131700</v>
      </c>
      <c r="D16" s="43">
        <v>5840100</v>
      </c>
      <c r="E16" s="43">
        <v>0</v>
      </c>
      <c r="F16" s="43">
        <v>0</v>
      </c>
      <c r="G16" s="43">
        <v>0</v>
      </c>
      <c r="H16" s="12"/>
      <c r="I16" s="12"/>
    </row>
    <row r="17" spans="1:9" s="9" customFormat="1" ht="24" x14ac:dyDescent="0.25">
      <c r="A17" s="111">
        <v>11</v>
      </c>
      <c r="B17" s="44" t="s">
        <v>265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12"/>
      <c r="I17" s="12"/>
    </row>
    <row r="18" spans="1:9" s="9" customFormat="1" ht="24" x14ac:dyDescent="0.25">
      <c r="A18" s="58">
        <v>12</v>
      </c>
      <c r="B18" s="44" t="s">
        <v>57</v>
      </c>
      <c r="C18" s="43">
        <v>250626135</v>
      </c>
      <c r="D18" s="43">
        <v>250626135</v>
      </c>
      <c r="E18" s="43">
        <v>90000000</v>
      </c>
      <c r="F18" s="43">
        <v>90000000</v>
      </c>
      <c r="G18" s="43">
        <v>90000000</v>
      </c>
      <c r="H18" s="12"/>
      <c r="I18" s="12"/>
    </row>
    <row r="19" spans="1:9" s="9" customFormat="1" ht="15" customHeight="1" x14ac:dyDescent="0.25">
      <c r="A19" s="111">
        <v>13</v>
      </c>
      <c r="B19" s="90" t="s">
        <v>462</v>
      </c>
      <c r="C19" s="101">
        <v>673095937</v>
      </c>
      <c r="D19" s="101">
        <v>792041042</v>
      </c>
      <c r="E19" s="101">
        <f t="shared" ref="E19:G19" si="0">SUM(E9:E18)</f>
        <v>337000000</v>
      </c>
      <c r="F19" s="101">
        <f t="shared" si="0"/>
        <v>340500000</v>
      </c>
      <c r="G19" s="101">
        <f t="shared" si="0"/>
        <v>347000000</v>
      </c>
      <c r="H19" s="12"/>
      <c r="I19" s="12"/>
    </row>
    <row r="20" spans="1:9" s="9" customFormat="1" ht="15" customHeight="1" x14ac:dyDescent="0.25">
      <c r="A20" s="58">
        <v>14</v>
      </c>
      <c r="B20" s="182" t="s">
        <v>10</v>
      </c>
      <c r="C20" s="183"/>
      <c r="D20" s="183"/>
      <c r="E20" s="183"/>
      <c r="F20" s="183"/>
      <c r="G20" s="184"/>
      <c r="H20" s="12"/>
      <c r="I20" s="12"/>
    </row>
    <row r="21" spans="1:9" s="9" customFormat="1" ht="15" customHeight="1" x14ac:dyDescent="0.25">
      <c r="A21" s="111">
        <v>15</v>
      </c>
      <c r="B21" s="55" t="s">
        <v>49</v>
      </c>
      <c r="C21" s="43">
        <v>77060266</v>
      </c>
      <c r="D21" s="43">
        <v>77360266</v>
      </c>
      <c r="E21" s="43">
        <v>80500000</v>
      </c>
      <c r="F21" s="43">
        <v>82500000</v>
      </c>
      <c r="G21" s="43">
        <v>85000000</v>
      </c>
      <c r="H21" s="12"/>
      <c r="I21" s="12"/>
    </row>
    <row r="22" spans="1:9" s="9" customFormat="1" ht="24" x14ac:dyDescent="0.25">
      <c r="A22" s="58">
        <v>16</v>
      </c>
      <c r="B22" s="55" t="s">
        <v>463</v>
      </c>
      <c r="C22" s="43">
        <v>10321712</v>
      </c>
      <c r="D22" s="43">
        <v>10341212</v>
      </c>
      <c r="E22" s="43">
        <v>10800000</v>
      </c>
      <c r="F22" s="43">
        <v>10750000</v>
      </c>
      <c r="G22" s="43">
        <v>11000000</v>
      </c>
      <c r="H22" s="12"/>
      <c r="I22" s="12"/>
    </row>
    <row r="23" spans="1:9" s="9" customFormat="1" ht="15" customHeight="1" x14ac:dyDescent="0.25">
      <c r="A23" s="111">
        <v>17</v>
      </c>
      <c r="B23" s="55" t="s">
        <v>54</v>
      </c>
      <c r="C23" s="43">
        <v>143094615</v>
      </c>
      <c r="D23" s="43">
        <v>147164615</v>
      </c>
      <c r="E23" s="43">
        <v>114200000</v>
      </c>
      <c r="F23" s="43">
        <v>114750000</v>
      </c>
      <c r="G23" s="43">
        <v>116500000</v>
      </c>
      <c r="H23" s="12"/>
      <c r="I23" s="12"/>
    </row>
    <row r="24" spans="1:9" ht="15" customHeight="1" x14ac:dyDescent="0.25">
      <c r="A24" s="58">
        <v>18</v>
      </c>
      <c r="B24" s="55" t="s">
        <v>141</v>
      </c>
      <c r="C24" s="43">
        <v>3000000</v>
      </c>
      <c r="D24" s="43">
        <v>3000000</v>
      </c>
      <c r="E24" s="43">
        <v>3000000</v>
      </c>
      <c r="F24" s="43">
        <v>3000000</v>
      </c>
      <c r="G24" s="43">
        <v>3000000</v>
      </c>
    </row>
    <row r="25" spans="1:9" s="9" customFormat="1" ht="15" customHeight="1" x14ac:dyDescent="0.25">
      <c r="A25" s="111">
        <v>19</v>
      </c>
      <c r="B25" s="55" t="s">
        <v>143</v>
      </c>
      <c r="C25" s="43">
        <v>34992555</v>
      </c>
      <c r="D25" s="43">
        <v>44869355</v>
      </c>
      <c r="E25" s="43">
        <v>35000000</v>
      </c>
      <c r="F25" s="43">
        <v>36000000</v>
      </c>
      <c r="G25" s="43">
        <v>38000000</v>
      </c>
      <c r="H25" s="12"/>
      <c r="I25" s="45"/>
    </row>
    <row r="26" spans="1:9" s="9" customFormat="1" ht="15" customHeight="1" x14ac:dyDescent="0.25">
      <c r="A26" s="58">
        <v>20</v>
      </c>
      <c r="B26" s="55" t="s">
        <v>97</v>
      </c>
      <c r="C26" s="43">
        <v>208549108</v>
      </c>
      <c r="D26" s="43">
        <v>214257508</v>
      </c>
      <c r="E26" s="43">
        <v>25000000</v>
      </c>
      <c r="F26" s="43">
        <v>25000000</v>
      </c>
      <c r="G26" s="43">
        <v>25000000</v>
      </c>
      <c r="H26" s="12"/>
      <c r="I26" s="12"/>
    </row>
    <row r="27" spans="1:9" s="9" customFormat="1" ht="15" customHeight="1" x14ac:dyDescent="0.25">
      <c r="A27" s="111">
        <v>21</v>
      </c>
      <c r="B27" s="55" t="s">
        <v>163</v>
      </c>
      <c r="C27" s="43">
        <v>72635300</v>
      </c>
      <c r="D27" s="43">
        <v>72635300</v>
      </c>
      <c r="E27" s="43">
        <v>40000000</v>
      </c>
      <c r="F27" s="43">
        <v>40000000</v>
      </c>
      <c r="G27" s="43">
        <v>40000000</v>
      </c>
      <c r="H27" s="12"/>
      <c r="I27" s="12"/>
    </row>
    <row r="28" spans="1:9" s="9" customFormat="1" ht="15" customHeight="1" x14ac:dyDescent="0.25">
      <c r="A28" s="58">
        <v>22</v>
      </c>
      <c r="B28" s="129" t="s">
        <v>60</v>
      </c>
      <c r="C28" s="43">
        <v>0</v>
      </c>
      <c r="D28" s="43">
        <v>0</v>
      </c>
      <c r="E28" s="43">
        <v>0</v>
      </c>
      <c r="F28" s="43">
        <v>0</v>
      </c>
      <c r="G28" s="43"/>
      <c r="H28" s="12"/>
      <c r="I28" s="12"/>
    </row>
    <row r="29" spans="1:9" s="9" customFormat="1" ht="15" customHeight="1" x14ac:dyDescent="0.25">
      <c r="A29" s="111">
        <v>23</v>
      </c>
      <c r="B29" s="44" t="s">
        <v>15</v>
      </c>
      <c r="C29" s="43">
        <v>1902709</v>
      </c>
      <c r="D29" s="43">
        <v>1902709</v>
      </c>
      <c r="E29" s="43">
        <v>0</v>
      </c>
      <c r="F29" s="43">
        <v>0</v>
      </c>
      <c r="G29" s="43">
        <v>0</v>
      </c>
      <c r="H29" s="12"/>
      <c r="I29" s="12"/>
    </row>
    <row r="30" spans="1:9" ht="15" customHeight="1" x14ac:dyDescent="0.25">
      <c r="A30" s="58">
        <v>24</v>
      </c>
      <c r="B30" s="44" t="s">
        <v>13</v>
      </c>
      <c r="C30" s="43">
        <v>121539672</v>
      </c>
      <c r="D30" s="43">
        <v>220510077</v>
      </c>
      <c r="E30" s="43">
        <v>28500000</v>
      </c>
      <c r="F30" s="43">
        <v>28500000</v>
      </c>
      <c r="G30" s="43">
        <v>28500000</v>
      </c>
    </row>
    <row r="31" spans="1:9" ht="15" customHeight="1" x14ac:dyDescent="0.25">
      <c r="A31" s="111">
        <v>25</v>
      </c>
      <c r="B31" s="90" t="s">
        <v>464</v>
      </c>
      <c r="C31" s="101">
        <v>673095937</v>
      </c>
      <c r="D31" s="101">
        <v>792041042</v>
      </c>
      <c r="E31" s="101">
        <v>337000000</v>
      </c>
      <c r="F31" s="101">
        <v>340500000</v>
      </c>
      <c r="G31" s="101">
        <v>347000000</v>
      </c>
    </row>
  </sheetData>
  <sheetProtection selectLockedCells="1" selectUnlockedCells="1"/>
  <mergeCells count="3">
    <mergeCell ref="B8:G8"/>
    <mergeCell ref="B20:G20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defaultRowHeight="13.2" x14ac:dyDescent="0.25"/>
  <cols>
    <col min="1" max="1" width="5.6640625" style="1" customWidth="1"/>
    <col min="2" max="2" width="36.33203125" customWidth="1"/>
    <col min="3" max="4" width="10.6640625" customWidth="1"/>
    <col min="5" max="6" width="10.6640625" style="1" customWidth="1"/>
  </cols>
  <sheetData>
    <row r="1" spans="1:7" ht="15" customHeight="1" x14ac:dyDescent="0.25">
      <c r="E1"/>
      <c r="F1" s="2" t="s">
        <v>449</v>
      </c>
    </row>
    <row r="2" spans="1:7" ht="15" customHeight="1" x14ac:dyDescent="0.25">
      <c r="E2"/>
      <c r="F2" s="2" t="str">
        <f>'1. melléklet'!F2</f>
        <v>az  …./2022. (IX.) önkormányzati rendelethez</v>
      </c>
    </row>
    <row r="3" spans="1:7" ht="15" customHeight="1" x14ac:dyDescent="0.25">
      <c r="E3"/>
      <c r="F3" s="3"/>
      <c r="G3" s="1"/>
    </row>
    <row r="4" spans="1:7" ht="16.2" customHeight="1" x14ac:dyDescent="0.25">
      <c r="A4" s="186" t="s">
        <v>506</v>
      </c>
      <c r="B4" s="186"/>
      <c r="C4" s="186"/>
      <c r="D4" s="186"/>
      <c r="E4" s="186"/>
      <c r="F4" s="186"/>
      <c r="G4" s="1"/>
    </row>
    <row r="5" spans="1:7" ht="15" customHeight="1" x14ac:dyDescent="0.25">
      <c r="B5" s="1"/>
      <c r="C5" s="1"/>
      <c r="D5" s="1"/>
      <c r="F5"/>
    </row>
    <row r="6" spans="1:7" ht="24.75" customHeight="1" x14ac:dyDescent="0.25">
      <c r="A6" s="58"/>
      <c r="B6" s="58" t="s">
        <v>33</v>
      </c>
      <c r="C6" s="58" t="s">
        <v>34</v>
      </c>
      <c r="D6" s="58" t="s">
        <v>35</v>
      </c>
      <c r="E6" s="58" t="s">
        <v>36</v>
      </c>
      <c r="F6" s="162" t="s">
        <v>37</v>
      </c>
    </row>
    <row r="7" spans="1:7" ht="36" x14ac:dyDescent="0.25">
      <c r="A7" s="111">
        <v>1</v>
      </c>
      <c r="B7" s="117" t="s">
        <v>59</v>
      </c>
      <c r="C7" s="57" t="s">
        <v>512</v>
      </c>
      <c r="D7" s="117" t="s">
        <v>507</v>
      </c>
      <c r="E7" s="57" t="s">
        <v>333</v>
      </c>
      <c r="F7" s="57" t="s">
        <v>536</v>
      </c>
    </row>
    <row r="8" spans="1:7" ht="15" customHeight="1" x14ac:dyDescent="0.25">
      <c r="A8" s="80" t="s">
        <v>400</v>
      </c>
      <c r="B8" s="63" t="s">
        <v>103</v>
      </c>
      <c r="C8" s="56">
        <v>0</v>
      </c>
      <c r="D8" s="63">
        <v>0</v>
      </c>
      <c r="E8" s="56">
        <v>0</v>
      </c>
      <c r="F8" s="56">
        <v>0</v>
      </c>
    </row>
    <row r="9" spans="1:7" ht="24" x14ac:dyDescent="0.25">
      <c r="A9" s="111">
        <v>3</v>
      </c>
      <c r="B9" s="46" t="s">
        <v>413</v>
      </c>
      <c r="C9" s="21">
        <f>SUM(C10:C13)</f>
        <v>18034580</v>
      </c>
      <c r="D9" s="21">
        <f>SUM(D10:D13)</f>
        <v>901150</v>
      </c>
      <c r="E9" s="21">
        <f>SUM(E10:E13)</f>
        <v>18935730</v>
      </c>
      <c r="F9" s="21">
        <v>18935730</v>
      </c>
    </row>
    <row r="10" spans="1:7" ht="24" x14ac:dyDescent="0.25">
      <c r="A10" s="73" t="s">
        <v>401</v>
      </c>
      <c r="B10" s="71" t="s">
        <v>508</v>
      </c>
      <c r="C10" s="47">
        <v>3313800</v>
      </c>
      <c r="D10" s="156">
        <v>105200</v>
      </c>
      <c r="E10" s="47">
        <f>SUM(C10:D10)</f>
        <v>3419000</v>
      </c>
      <c r="F10" s="47">
        <v>3419000</v>
      </c>
    </row>
    <row r="11" spans="1:7" ht="15" customHeight="1" x14ac:dyDescent="0.25">
      <c r="A11" s="111">
        <v>5</v>
      </c>
      <c r="B11" s="71" t="s">
        <v>104</v>
      </c>
      <c r="C11" s="47">
        <v>9952000</v>
      </c>
      <c r="D11" s="156">
        <v>466500</v>
      </c>
      <c r="E11" s="47">
        <f t="shared" ref="E11:E15" si="0">SUM(C11:D11)</f>
        <v>10418500</v>
      </c>
      <c r="F11" s="47">
        <v>10418500</v>
      </c>
    </row>
    <row r="12" spans="1:7" ht="24" x14ac:dyDescent="0.25">
      <c r="A12" s="73" t="s">
        <v>402</v>
      </c>
      <c r="B12" s="71" t="s">
        <v>525</v>
      </c>
      <c r="C12" s="47">
        <v>668265</v>
      </c>
      <c r="D12" s="156">
        <v>154960</v>
      </c>
      <c r="E12" s="47">
        <f t="shared" si="0"/>
        <v>823225</v>
      </c>
      <c r="F12" s="47">
        <v>823225</v>
      </c>
    </row>
    <row r="13" spans="1:7" ht="15" customHeight="1" x14ac:dyDescent="0.25">
      <c r="A13" s="111">
        <v>7</v>
      </c>
      <c r="B13" s="71" t="s">
        <v>105</v>
      </c>
      <c r="C13" s="47">
        <v>4100515</v>
      </c>
      <c r="D13" s="156">
        <v>174490</v>
      </c>
      <c r="E13" s="47">
        <f t="shared" si="0"/>
        <v>4275005</v>
      </c>
      <c r="F13" s="47">
        <v>4275005</v>
      </c>
    </row>
    <row r="14" spans="1:7" x14ac:dyDescent="0.25">
      <c r="A14" s="73" t="s">
        <v>403</v>
      </c>
      <c r="B14" s="55" t="s">
        <v>106</v>
      </c>
      <c r="C14" s="21">
        <v>6000000</v>
      </c>
      <c r="D14" s="98">
        <v>600000</v>
      </c>
      <c r="E14" s="47">
        <f t="shared" si="0"/>
        <v>6600000</v>
      </c>
      <c r="F14" s="47">
        <v>6600000</v>
      </c>
    </row>
    <row r="15" spans="1:7" x14ac:dyDescent="0.25">
      <c r="A15" s="111">
        <v>9</v>
      </c>
      <c r="B15" s="55" t="s">
        <v>110</v>
      </c>
      <c r="C15" s="21">
        <v>142800</v>
      </c>
      <c r="D15" s="98">
        <v>8400</v>
      </c>
      <c r="E15" s="47">
        <f t="shared" si="0"/>
        <v>151200</v>
      </c>
      <c r="F15" s="47">
        <v>151200</v>
      </c>
    </row>
    <row r="16" spans="1:7" ht="24" x14ac:dyDescent="0.25">
      <c r="A16" s="80" t="s">
        <v>404</v>
      </c>
      <c r="B16" s="63" t="s">
        <v>379</v>
      </c>
      <c r="C16" s="20">
        <f>C9+C14+C15</f>
        <v>24177380</v>
      </c>
      <c r="D16" s="20">
        <f>D9+D14+D15</f>
        <v>1509550</v>
      </c>
      <c r="E16" s="20">
        <f>E9+E14+E15</f>
        <v>25686930</v>
      </c>
      <c r="F16" s="20">
        <v>25686930</v>
      </c>
    </row>
    <row r="17" spans="1:6" ht="15" customHeight="1" x14ac:dyDescent="0.25">
      <c r="A17" s="111">
        <v>11</v>
      </c>
      <c r="B17" s="55" t="s">
        <v>414</v>
      </c>
      <c r="C17" s="21">
        <v>2090000</v>
      </c>
      <c r="D17" s="98">
        <v>380000</v>
      </c>
      <c r="E17" s="21">
        <f>SUM(C17:D17)</f>
        <v>2470000</v>
      </c>
      <c r="F17" s="21">
        <v>2470000</v>
      </c>
    </row>
    <row r="18" spans="1:6" ht="24" x14ac:dyDescent="0.25">
      <c r="A18" s="73" t="s">
        <v>405</v>
      </c>
      <c r="B18" s="46" t="s">
        <v>415</v>
      </c>
      <c r="C18" s="21">
        <v>10209150</v>
      </c>
      <c r="D18" s="153">
        <v>842940</v>
      </c>
      <c r="E18" s="21">
        <f t="shared" ref="E18:E20" si="1">SUM(C18:D18)</f>
        <v>11052090</v>
      </c>
      <c r="F18" s="21">
        <v>11052090</v>
      </c>
    </row>
    <row r="19" spans="1:6" ht="24" x14ac:dyDescent="0.25">
      <c r="A19" s="111">
        <v>13</v>
      </c>
      <c r="B19" s="55" t="s">
        <v>416</v>
      </c>
      <c r="C19" s="41">
        <v>432000</v>
      </c>
      <c r="D19" s="98">
        <v>35690</v>
      </c>
      <c r="E19" s="21">
        <f t="shared" si="1"/>
        <v>467690</v>
      </c>
      <c r="F19" s="21">
        <v>467690</v>
      </c>
    </row>
    <row r="20" spans="1:6" ht="24" x14ac:dyDescent="0.25">
      <c r="A20" s="73" t="s">
        <v>406</v>
      </c>
      <c r="B20" s="55" t="s">
        <v>417</v>
      </c>
      <c r="C20" s="155">
        <v>3339000</v>
      </c>
      <c r="D20" s="98">
        <v>539000</v>
      </c>
      <c r="E20" s="21">
        <f t="shared" si="1"/>
        <v>3878000</v>
      </c>
      <c r="F20" s="21">
        <v>3878000</v>
      </c>
    </row>
    <row r="21" spans="1:6" ht="24" x14ac:dyDescent="0.25">
      <c r="A21" s="118">
        <v>15</v>
      </c>
      <c r="B21" s="63" t="s">
        <v>380</v>
      </c>
      <c r="C21" s="56">
        <f>SUM(C17:C20)</f>
        <v>16070150</v>
      </c>
      <c r="D21" s="56">
        <f>SUM(D17:D20)</f>
        <v>1797630</v>
      </c>
      <c r="E21" s="56">
        <f>SUM(E17:E20)</f>
        <v>17867780</v>
      </c>
      <c r="F21" s="56">
        <v>17867780</v>
      </c>
    </row>
    <row r="22" spans="1:6" ht="24" x14ac:dyDescent="0.25">
      <c r="A22" s="73" t="s">
        <v>407</v>
      </c>
      <c r="B22" s="55" t="s">
        <v>419</v>
      </c>
      <c r="C22" s="21">
        <v>3585000</v>
      </c>
      <c r="D22" s="98">
        <v>0</v>
      </c>
      <c r="E22" s="21">
        <f>SUM(C22:D22)</f>
        <v>3585000</v>
      </c>
      <c r="F22" s="21">
        <v>3585000</v>
      </c>
    </row>
    <row r="23" spans="1:6" ht="24" x14ac:dyDescent="0.25">
      <c r="A23" s="73" t="s">
        <v>408</v>
      </c>
      <c r="B23" s="55" t="s">
        <v>420</v>
      </c>
      <c r="C23" s="21">
        <v>1465200</v>
      </c>
      <c r="D23" s="98">
        <v>154980</v>
      </c>
      <c r="E23" s="21">
        <f>SUM(C23:D23)</f>
        <v>1620180</v>
      </c>
      <c r="F23" s="21">
        <v>1620180</v>
      </c>
    </row>
    <row r="24" spans="1:6" ht="36" x14ac:dyDescent="0.25">
      <c r="A24" s="80" t="s">
        <v>409</v>
      </c>
      <c r="B24" s="63" t="s">
        <v>418</v>
      </c>
      <c r="C24" s="56">
        <f>SUM(C22:C23)</f>
        <v>5050200</v>
      </c>
      <c r="D24" s="56">
        <f>SUM(D22:D23)</f>
        <v>154980</v>
      </c>
      <c r="E24" s="56">
        <f>SUM(E22:E23)</f>
        <v>5205180</v>
      </c>
      <c r="F24" s="56">
        <v>5205180</v>
      </c>
    </row>
    <row r="25" spans="1:6" ht="24" x14ac:dyDescent="0.25">
      <c r="A25" s="73" t="s">
        <v>410</v>
      </c>
      <c r="B25" s="55" t="s">
        <v>421</v>
      </c>
      <c r="C25" s="21">
        <v>2270000</v>
      </c>
      <c r="D25" s="98">
        <v>0</v>
      </c>
      <c r="E25" s="21">
        <f>SUM(C25:D25)</f>
        <v>2270000</v>
      </c>
      <c r="F25" s="21">
        <v>2270000</v>
      </c>
    </row>
    <row r="26" spans="1:6" ht="24" x14ac:dyDescent="0.25">
      <c r="A26" s="80" t="s">
        <v>411</v>
      </c>
      <c r="B26" s="63" t="s">
        <v>382</v>
      </c>
      <c r="C26" s="56">
        <f>SUM(C25)</f>
        <v>2270000</v>
      </c>
      <c r="D26" s="154">
        <f>SUM(D25)</f>
        <v>0</v>
      </c>
      <c r="E26" s="56">
        <f>SUM(E25)</f>
        <v>2270000</v>
      </c>
      <c r="F26" s="56">
        <v>2270000</v>
      </c>
    </row>
    <row r="27" spans="1:6" ht="24" x14ac:dyDescent="0.25">
      <c r="A27" s="73" t="s">
        <v>412</v>
      </c>
      <c r="B27" s="55" t="s">
        <v>509</v>
      </c>
      <c r="C27" s="21">
        <v>0</v>
      </c>
      <c r="D27" s="98">
        <v>3915653</v>
      </c>
      <c r="E27" s="21">
        <f>SUM(C27:D27)</f>
        <v>3915653</v>
      </c>
      <c r="F27" s="21">
        <v>3915653</v>
      </c>
    </row>
    <row r="28" spans="1:6" ht="15" customHeight="1" x14ac:dyDescent="0.25">
      <c r="A28" s="73" t="s">
        <v>510</v>
      </c>
      <c r="B28" s="55" t="s">
        <v>537</v>
      </c>
      <c r="C28" s="21">
        <v>0</v>
      </c>
      <c r="D28" s="98">
        <v>0</v>
      </c>
      <c r="E28" s="21">
        <v>0</v>
      </c>
      <c r="F28" s="21">
        <v>9876800</v>
      </c>
    </row>
    <row r="29" spans="1:6" ht="24" x14ac:dyDescent="0.25">
      <c r="A29" s="80" t="s">
        <v>511</v>
      </c>
      <c r="B29" s="63" t="s">
        <v>337</v>
      </c>
      <c r="C29" s="56">
        <f t="shared" ref="C29:E29" si="2">SUM(C27:C28)</f>
        <v>0</v>
      </c>
      <c r="D29" s="56">
        <f t="shared" si="2"/>
        <v>3915653</v>
      </c>
      <c r="E29" s="56">
        <f t="shared" si="2"/>
        <v>3915653</v>
      </c>
      <c r="F29" s="56">
        <f>SUM(F27:F28)</f>
        <v>13792453</v>
      </c>
    </row>
    <row r="30" spans="1:6" ht="22.8" x14ac:dyDescent="0.25">
      <c r="A30" s="157" t="s">
        <v>538</v>
      </c>
      <c r="B30" s="119" t="s">
        <v>422</v>
      </c>
      <c r="C30" s="120">
        <f>C16+C24+C26+C21+C29</f>
        <v>47567730</v>
      </c>
      <c r="D30" s="120">
        <f>D16+D24+D26+D21+D29</f>
        <v>7377813</v>
      </c>
      <c r="E30" s="120">
        <f>E16+E24+E26+E21+E29</f>
        <v>54945543</v>
      </c>
      <c r="F30" s="120">
        <f>F16+F24+F26+F21+F29</f>
        <v>64822343</v>
      </c>
    </row>
  </sheetData>
  <sheetProtection selectLockedCells="1" selectUnlockedCells="1"/>
  <mergeCells count="1">
    <mergeCell ref="A4:F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5</vt:i4>
      </vt:variant>
    </vt:vector>
  </HeadingPairs>
  <TitlesOfParts>
    <vt:vector size="16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'1. melléklet'!Nyomtatási_terület</vt:lpstr>
      <vt:lpstr>'10. melléklet'!Nyomtatási_terület</vt:lpstr>
      <vt:lpstr>'11. melléklet'!Nyomtatási_terület</vt:lpstr>
      <vt:lpstr>'3.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2022-08-22T09:01:21Z</cp:lastPrinted>
  <dcterms:created xsi:type="dcterms:W3CDTF">2014-02-03T15:00:44Z</dcterms:created>
  <dcterms:modified xsi:type="dcterms:W3CDTF">2022-08-26T07:12:09Z</dcterms:modified>
</cp:coreProperties>
</file>