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G92" i="1"/>
  <c r="D91" i="1"/>
  <c r="G86" i="1"/>
  <c r="D82" i="1"/>
  <c r="D86" i="1" s="1"/>
  <c r="D76" i="1"/>
  <c r="G75" i="1"/>
  <c r="G73" i="1"/>
  <c r="G72" i="1"/>
  <c r="G70" i="1"/>
  <c r="G69" i="1"/>
  <c r="G68" i="1"/>
  <c r="G67" i="1"/>
  <c r="G62" i="1"/>
  <c r="D62" i="1"/>
  <c r="G61" i="1"/>
  <c r="G60" i="1"/>
  <c r="G59" i="1"/>
  <c r="G58" i="1"/>
  <c r="G57" i="1"/>
  <c r="G56" i="1"/>
  <c r="G55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38" i="1"/>
  <c r="G37" i="1"/>
  <c r="G36" i="1"/>
  <c r="G35" i="1"/>
  <c r="G34" i="1"/>
  <c r="G33" i="1"/>
  <c r="E32" i="1"/>
  <c r="D32" i="1"/>
  <c r="G28" i="1"/>
  <c r="G22" i="1"/>
  <c r="D22" i="1"/>
  <c r="F15" i="1"/>
  <c r="E15" i="1"/>
  <c r="E29" i="1" s="1"/>
  <c r="G29" i="1" s="1"/>
  <c r="D15" i="1"/>
  <c r="F8" i="1"/>
  <c r="E8" i="1"/>
  <c r="D8" i="1"/>
  <c r="D7" i="1" s="1"/>
  <c r="D29" i="1" l="1"/>
  <c r="D38" i="1" s="1"/>
</calcChain>
</file>

<file path=xl/sharedStrings.xml><?xml version="1.0" encoding="utf-8"?>
<sst xmlns="http://schemas.openxmlformats.org/spreadsheetml/2006/main" count="140" uniqueCount="128">
  <si>
    <t xml:space="preserve">                                                </t>
  </si>
  <si>
    <t>A</t>
  </si>
  <si>
    <t>B</t>
  </si>
  <si>
    <t>C</t>
  </si>
  <si>
    <t>D</t>
  </si>
  <si>
    <t>E</t>
  </si>
  <si>
    <t>F</t>
  </si>
  <si>
    <t>Megnevezés</t>
  </si>
  <si>
    <t>2020. évi terv</t>
  </si>
  <si>
    <t xml:space="preserve">módosított ei. </t>
  </si>
  <si>
    <t>teljesítés</t>
  </si>
  <si>
    <t>Teljesítés %-ban</t>
  </si>
  <si>
    <t>I.</t>
  </si>
  <si>
    <t>Bevételek</t>
  </si>
  <si>
    <t xml:space="preserve"> A.</t>
  </si>
  <si>
    <t>Működési bevételek</t>
  </si>
  <si>
    <t xml:space="preserve">  1. </t>
  </si>
  <si>
    <t>Önkormányzatok működési támogatása (1.1+1.2)</t>
  </si>
  <si>
    <t xml:space="preserve">  1.1.</t>
  </si>
  <si>
    <t>Önkormányzatok működési támogatása</t>
  </si>
  <si>
    <t>Helyi önkormányzatok működési általános támogatása</t>
  </si>
  <si>
    <t>Egyes köznevelési feladatok támogatása</t>
  </si>
  <si>
    <t>Szociális gyermekjóléti feladatok támogatása</t>
  </si>
  <si>
    <t>Kulturális feladatok támogatása</t>
  </si>
  <si>
    <t>Működési célú központosított előirányzat</t>
  </si>
  <si>
    <t xml:space="preserve">  1.2</t>
  </si>
  <si>
    <t>Egyéb működési célú támog. bev-ei áh. Belülről</t>
  </si>
  <si>
    <t xml:space="preserve">  2.</t>
  </si>
  <si>
    <t>Közhatalmi bevételek  (2.1+2.2+2.3)</t>
  </si>
  <si>
    <t xml:space="preserve">  2.1.</t>
  </si>
  <si>
    <t>Vagyoni típusú adók</t>
  </si>
  <si>
    <t xml:space="preserve">  2.2.</t>
  </si>
  <si>
    <t>Termékek és szolgáltatások adói</t>
  </si>
  <si>
    <t>Értékesítési és forgalmi adók</t>
  </si>
  <si>
    <t>Gépjárműadó</t>
  </si>
  <si>
    <t>Egyéb áruhasználati és szolgáltatási adók</t>
  </si>
  <si>
    <t xml:space="preserve">  2.3.</t>
  </si>
  <si>
    <t>Egyéb közhatalmi bevételek</t>
  </si>
  <si>
    <t xml:space="preserve">  3.</t>
  </si>
  <si>
    <t>Szolgáltatások ellenértéke</t>
  </si>
  <si>
    <t>Közvetített szolgáltatások ellenértéke</t>
  </si>
  <si>
    <t>Ellátási díjak</t>
  </si>
  <si>
    <t>Kiszámlázott ÁFA</t>
  </si>
  <si>
    <t>Kamatbevételek</t>
  </si>
  <si>
    <t>Egyéb működési bevételek</t>
  </si>
  <si>
    <t>MŰKÖDÉSI CÉLÚ BEVÉTEL (1+2+3)</t>
  </si>
  <si>
    <t xml:space="preserve"> B. </t>
  </si>
  <si>
    <t>Felhalmozási bevételek</t>
  </si>
  <si>
    <t xml:space="preserve">  1.</t>
  </si>
  <si>
    <t>Egyéb felhalmozási célú tám. bev. áh. belülről</t>
  </si>
  <si>
    <t>FELHALMOZÁSI CÉLÚ BEVÉTEL</t>
  </si>
  <si>
    <t>KÖLTSÉGVETÉSI BEVÉTELEK ÖSSZESEN</t>
  </si>
  <si>
    <t xml:space="preserve">  C.</t>
  </si>
  <si>
    <t>Finanszírozási bevételek</t>
  </si>
  <si>
    <t xml:space="preserve">Központi, irányító szervi támogatás </t>
  </si>
  <si>
    <t>Központi, irányítószervi tám. Közös Hivatal</t>
  </si>
  <si>
    <t>Előző év kv-i maradványának igénybevétele</t>
  </si>
  <si>
    <t>BEVÉTELEK MINDÖSSZESEN</t>
  </si>
  <si>
    <t>II.</t>
  </si>
  <si>
    <t>Kiadások</t>
  </si>
  <si>
    <t>Működési kiadások</t>
  </si>
  <si>
    <t>Személyi juttatások (1.1+1.2)</t>
  </si>
  <si>
    <t xml:space="preserve">Foglalkoztatottak személyi juttatásai </t>
  </si>
  <si>
    <t>Törvény szerinti illetmények</t>
  </si>
  <si>
    <t>Jutalom</t>
  </si>
  <si>
    <t>Készenléti, ügyeleti, helyettesítési díj, túlóra</t>
  </si>
  <si>
    <t>Cáljuttatás</t>
  </si>
  <si>
    <t>Jubileumi jutalom</t>
  </si>
  <si>
    <t>Béren kívüli juttatás</t>
  </si>
  <si>
    <t>Ruházati költségtérítés</t>
  </si>
  <si>
    <t>Közlekedési költségtérítés</t>
  </si>
  <si>
    <t>Egyéb költségtérítések</t>
  </si>
  <si>
    <t>Foglalkoztatottak egyéb személyi juttatásai</t>
  </si>
  <si>
    <t>Külső személyi juttatás</t>
  </si>
  <si>
    <t>Választott tisztségviselők juttatása</t>
  </si>
  <si>
    <t>Munkavégzésre irányuló egyéb jogviszony</t>
  </si>
  <si>
    <t>Egyéb külső személyi juttatás</t>
  </si>
  <si>
    <t>Munkaadót terhelő járulékok</t>
  </si>
  <si>
    <t>Dologi kiadások és különféle befizetések</t>
  </si>
  <si>
    <t xml:space="preserve">  3.1.</t>
  </si>
  <si>
    <t>Dologi kiadások (3.1.1+3.1.2+3.1.3+3.1.4+3.1.5)</t>
  </si>
  <si>
    <t xml:space="preserve">  3.1.1.</t>
  </si>
  <si>
    <t xml:space="preserve"> Készletbeszerzés</t>
  </si>
  <si>
    <t xml:space="preserve">  3.1.2.</t>
  </si>
  <si>
    <t>Informatikai szolgáltatás</t>
  </si>
  <si>
    <t xml:space="preserve">  3.1.3.</t>
  </si>
  <si>
    <t xml:space="preserve"> Szolgáltatási kiadások</t>
  </si>
  <si>
    <t xml:space="preserve"> Közüzemi díjak</t>
  </si>
  <si>
    <t xml:space="preserve"> Bérleti és lízing díjak</t>
  </si>
  <si>
    <t xml:space="preserve"> Karbantartás, kisjavítási szolgáltatások</t>
  </si>
  <si>
    <t xml:space="preserve"> Közvetített szolgáltatások</t>
  </si>
  <si>
    <t xml:space="preserve"> Szakmai tev.segítő szolgáltatás</t>
  </si>
  <si>
    <t xml:space="preserve"> Egyéb szolgáltatás</t>
  </si>
  <si>
    <t xml:space="preserve">  3.1.4.</t>
  </si>
  <si>
    <t>Kiküldetés, reklám, propaganda</t>
  </si>
  <si>
    <t xml:space="preserve"> Kiküldetés kiadásai</t>
  </si>
  <si>
    <t xml:space="preserve"> Reklámkiadások</t>
  </si>
  <si>
    <t xml:space="preserve">  3.1.5.</t>
  </si>
  <si>
    <t>Különféle befizetések és dologi kiadások</t>
  </si>
  <si>
    <t xml:space="preserve"> Működési célú ÁFA</t>
  </si>
  <si>
    <t xml:space="preserve"> Fizetendő ÁFA</t>
  </si>
  <si>
    <t xml:space="preserve"> Egyéb dologi kiadás</t>
  </si>
  <si>
    <t xml:space="preserve">  3.2.</t>
  </si>
  <si>
    <t>Ellátottak pénzbeli juttatása</t>
  </si>
  <si>
    <t>Családi támogatások</t>
  </si>
  <si>
    <t>Betegséggel kapcsolatos ellátások</t>
  </si>
  <si>
    <t>Fogalkoztatással, munkanélküléséggel kapcsolatos ellátás</t>
  </si>
  <si>
    <t>Lakhatással kapcsolatos ellátás</t>
  </si>
  <si>
    <t>Egyéb nem intézményi ellátás</t>
  </si>
  <si>
    <t xml:space="preserve">  4.</t>
  </si>
  <si>
    <t>Egyéb működési célú kiadás</t>
  </si>
  <si>
    <t>Egyéb működési célú támogatás áh. belülre</t>
  </si>
  <si>
    <t>Egyéb működési célú támogatás áh. kívülre</t>
  </si>
  <si>
    <t xml:space="preserve">  5.</t>
  </si>
  <si>
    <t>Működési tartalék</t>
  </si>
  <si>
    <t>MŰKÖDÉSI CÉLÚ KIADÁSOK ÖSSZESEN</t>
  </si>
  <si>
    <t xml:space="preserve">  B.</t>
  </si>
  <si>
    <t>Felhalmozási kiadások</t>
  </si>
  <si>
    <t>Beruházások</t>
  </si>
  <si>
    <t>Felújítások</t>
  </si>
  <si>
    <t>Felhalmozási célú visszatérítendő támogatások, kölcsönök áh. kívülre</t>
  </si>
  <si>
    <t>FELHALMOZÁSI CÉLÚ KIADÁSOK ÖSSZESEN</t>
  </si>
  <si>
    <t>KÖLTSÉGVETÉSI KIADÁSOK ÖSSZESEN</t>
  </si>
  <si>
    <t>Finanszírozási kiadások</t>
  </si>
  <si>
    <t>Központi, irányítószervi támogatás folyósítása</t>
  </si>
  <si>
    <t>KIADÁSOK MINDÖSSZESEN</t>
  </si>
  <si>
    <t xml:space="preserve"> Tihanyi Közös Önkormányzati Hivatal 2020. évi  bevételei és kiadásai forintban</t>
  </si>
  <si>
    <t>Sor-szám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</si>
</sst>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u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7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3" fontId="6" fillId="0" borderId="3" xfId="0" applyNumberFormat="1" applyFont="1" applyBorder="1" applyAlignment="1">
      <alignment vertical="top" wrapText="1"/>
    </xf>
    <xf numFmtId="2" fontId="5" fillId="0" borderId="1" xfId="0" applyNumberFormat="1" applyFont="1" applyBorder="1"/>
    <xf numFmtId="0" fontId="6" fillId="0" borderId="1" xfId="0" applyFont="1" applyBorder="1" applyAlignment="1">
      <alignment vertical="top" wrapText="1"/>
    </xf>
    <xf numFmtId="3" fontId="6" fillId="0" borderId="1" xfId="0" applyNumberFormat="1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3" fontId="7" fillId="0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3" fontId="9" fillId="0" borderId="1" xfId="0" applyNumberFormat="1" applyFont="1" applyBorder="1"/>
    <xf numFmtId="3" fontId="5" fillId="0" borderId="1" xfId="0" applyNumberFormat="1" applyFont="1" applyBorder="1"/>
    <xf numFmtId="0" fontId="8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3" fontId="10" fillId="0" borderId="1" xfId="0" applyNumberFormat="1" applyFont="1" applyBorder="1"/>
    <xf numFmtId="0" fontId="7" fillId="2" borderId="1" xfId="0" applyFont="1" applyFill="1" applyBorder="1" applyAlignment="1">
      <alignment vertical="top" wrapText="1"/>
    </xf>
    <xf numFmtId="3" fontId="7" fillId="2" borderId="1" xfId="0" applyNumberFormat="1" applyFont="1" applyFill="1" applyBorder="1" applyAlignment="1">
      <alignment horizontal="right" vertical="top" wrapText="1"/>
    </xf>
    <xf numFmtId="2" fontId="5" fillId="3" borderId="1" xfId="0" applyNumberFormat="1" applyFont="1" applyFill="1" applyBorder="1"/>
    <xf numFmtId="3" fontId="6" fillId="0" borderId="3" xfId="0" applyNumberFormat="1" applyFont="1" applyBorder="1" applyAlignment="1">
      <alignment horizontal="center" vertical="top" wrapText="1"/>
    </xf>
    <xf numFmtId="3" fontId="7" fillId="0" borderId="3" xfId="0" applyNumberFormat="1" applyFont="1" applyBorder="1" applyAlignment="1">
      <alignment horizontal="right" vertical="top" wrapText="1"/>
    </xf>
    <xf numFmtId="3" fontId="7" fillId="2" borderId="3" xfId="0" applyNumberFormat="1" applyFont="1" applyFill="1" applyBorder="1" applyAlignment="1">
      <alignment horizontal="right" vertical="top" wrapText="1"/>
    </xf>
    <xf numFmtId="3" fontId="7" fillId="0" borderId="1" xfId="0" applyNumberFormat="1" applyFont="1" applyFill="1" applyBorder="1" applyAlignment="1">
      <alignment horizontal="right" vertical="top" wrapText="1"/>
    </xf>
    <xf numFmtId="3" fontId="6" fillId="0" borderId="1" xfId="0" applyNumberFormat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3" fontId="8" fillId="3" borderId="1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3" fontId="14" fillId="0" borderId="1" xfId="0" applyNumberFormat="1" applyFont="1" applyBorder="1"/>
    <xf numFmtId="3" fontId="13" fillId="0" borderId="1" xfId="0" applyNumberFormat="1" applyFont="1" applyBorder="1" applyAlignment="1">
      <alignment horizontal="right" vertical="top" wrapText="1"/>
    </xf>
    <xf numFmtId="0" fontId="6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3" fontId="8" fillId="4" borderId="1" xfId="0" applyNumberFormat="1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vertical="top" wrapText="1"/>
    </xf>
    <xf numFmtId="3" fontId="8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5" fillId="0" borderId="2" xfId="0" applyFont="1" applyBorder="1" applyAlignment="1"/>
    <xf numFmtId="0" fontId="1" fillId="0" borderId="0" xfId="0" applyFont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topLeftCell="A76" zoomScaleNormal="100" workbookViewId="0">
      <selection sqref="A1:G1"/>
    </sheetView>
  </sheetViews>
  <sheetFormatPr defaultRowHeight="14.4" x14ac:dyDescent="0.3"/>
  <cols>
    <col min="1" max="1" width="4" customWidth="1"/>
    <col min="2" max="2" width="4.5546875" customWidth="1"/>
    <col min="3" max="3" width="32.6640625" customWidth="1"/>
    <col min="4" max="4" width="12.33203125" customWidth="1"/>
    <col min="5" max="5" width="12.6640625" customWidth="1"/>
    <col min="6" max="6" width="11.33203125" customWidth="1"/>
  </cols>
  <sheetData>
    <row r="1" spans="1:7" x14ac:dyDescent="0.3">
      <c r="A1" s="58" t="s">
        <v>126</v>
      </c>
      <c r="B1" s="58"/>
      <c r="C1" s="58"/>
      <c r="D1" s="58"/>
      <c r="E1" s="58"/>
      <c r="F1" s="58"/>
      <c r="G1" s="58"/>
    </row>
    <row r="2" spans="1:7" ht="15.75" x14ac:dyDescent="0.25">
      <c r="A2" s="1"/>
      <c r="B2" s="2" t="s">
        <v>0</v>
      </c>
      <c r="C2" s="2"/>
      <c r="D2" s="3"/>
      <c r="F2" s="4"/>
      <c r="G2" s="4"/>
    </row>
    <row r="3" spans="1:7" ht="15" x14ac:dyDescent="0.25">
      <c r="A3" s="5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</row>
    <row r="4" spans="1:7" ht="24.75" customHeight="1" x14ac:dyDescent="0.3">
      <c r="A4" s="57">
        <v>1</v>
      </c>
      <c r="B4" s="14" t="s">
        <v>127</v>
      </c>
      <c r="C4" s="56" t="s">
        <v>7</v>
      </c>
      <c r="D4" s="8" t="s">
        <v>8</v>
      </c>
      <c r="E4" s="8" t="s">
        <v>9</v>
      </c>
      <c r="F4" s="8" t="s">
        <v>10</v>
      </c>
      <c r="G4" s="9" t="s">
        <v>11</v>
      </c>
    </row>
    <row r="5" spans="1:7" x14ac:dyDescent="0.3">
      <c r="A5" s="55">
        <v>2</v>
      </c>
      <c r="B5" s="10" t="s">
        <v>12</v>
      </c>
      <c r="C5" s="11" t="s">
        <v>13</v>
      </c>
      <c r="D5" s="12"/>
      <c r="E5" s="12"/>
      <c r="F5" s="12"/>
      <c r="G5" s="13"/>
    </row>
    <row r="6" spans="1:7" ht="15.75" customHeight="1" x14ac:dyDescent="0.3">
      <c r="A6" s="55">
        <v>3</v>
      </c>
      <c r="B6" s="14" t="s">
        <v>14</v>
      </c>
      <c r="C6" s="11" t="s">
        <v>15</v>
      </c>
      <c r="D6" s="15"/>
      <c r="E6" s="15"/>
      <c r="F6" s="15"/>
      <c r="G6" s="13"/>
    </row>
    <row r="7" spans="1:7" ht="26.25" customHeight="1" x14ac:dyDescent="0.3">
      <c r="A7" s="55">
        <v>4</v>
      </c>
      <c r="B7" s="16" t="s">
        <v>16</v>
      </c>
      <c r="C7" s="17" t="s">
        <v>17</v>
      </c>
      <c r="D7" s="18">
        <f>D8+D14</f>
        <v>0</v>
      </c>
      <c r="E7" s="18">
        <v>0</v>
      </c>
      <c r="F7" s="18">
        <v>0</v>
      </c>
      <c r="G7" s="13">
        <v>0</v>
      </c>
    </row>
    <row r="8" spans="1:7" ht="15.75" customHeight="1" x14ac:dyDescent="0.3">
      <c r="A8" s="55">
        <v>5</v>
      </c>
      <c r="B8" s="14" t="s">
        <v>18</v>
      </c>
      <c r="C8" s="20" t="s">
        <v>19</v>
      </c>
      <c r="D8" s="21">
        <f>SUM(D9:D13)</f>
        <v>0</v>
      </c>
      <c r="E8" s="21">
        <f>SUM(E9:E13)</f>
        <v>0</v>
      </c>
      <c r="F8" s="21">
        <f>SUM(F9:F13)</f>
        <v>0</v>
      </c>
      <c r="G8" s="13">
        <v>0</v>
      </c>
    </row>
    <row r="9" spans="1:7" ht="26.25" customHeight="1" x14ac:dyDescent="0.3">
      <c r="A9" s="55">
        <v>6</v>
      </c>
      <c r="B9" s="14"/>
      <c r="C9" s="14" t="s">
        <v>20</v>
      </c>
      <c r="D9" s="22">
        <v>0</v>
      </c>
      <c r="E9" s="22">
        <v>0</v>
      </c>
      <c r="F9" s="22">
        <v>0</v>
      </c>
      <c r="G9" s="13">
        <v>0</v>
      </c>
    </row>
    <row r="10" spans="1:7" ht="16.5" customHeight="1" x14ac:dyDescent="0.3">
      <c r="A10" s="55">
        <v>7</v>
      </c>
      <c r="B10" s="14"/>
      <c r="C10" s="14" t="s">
        <v>21</v>
      </c>
      <c r="D10" s="22">
        <v>0</v>
      </c>
      <c r="E10" s="22">
        <v>0</v>
      </c>
      <c r="F10" s="22">
        <v>0</v>
      </c>
      <c r="G10" s="13">
        <v>0</v>
      </c>
    </row>
    <row r="11" spans="1:7" ht="24.75" customHeight="1" x14ac:dyDescent="0.3">
      <c r="A11" s="55">
        <v>8</v>
      </c>
      <c r="B11" s="14"/>
      <c r="C11" s="14" t="s">
        <v>22</v>
      </c>
      <c r="D11" s="22">
        <v>0</v>
      </c>
      <c r="E11" s="22">
        <v>0</v>
      </c>
      <c r="F11" s="22">
        <v>0</v>
      </c>
      <c r="G11" s="13">
        <v>0</v>
      </c>
    </row>
    <row r="12" spans="1:7" ht="13.5" customHeight="1" x14ac:dyDescent="0.3">
      <c r="A12" s="55">
        <v>9</v>
      </c>
      <c r="B12" s="14"/>
      <c r="C12" s="14" t="s">
        <v>23</v>
      </c>
      <c r="D12" s="22">
        <v>0</v>
      </c>
      <c r="E12" s="22">
        <v>0</v>
      </c>
      <c r="F12" s="22">
        <v>0</v>
      </c>
      <c r="G12" s="13">
        <v>0</v>
      </c>
    </row>
    <row r="13" spans="1:7" ht="18" customHeight="1" x14ac:dyDescent="0.3">
      <c r="A13" s="55">
        <v>10</v>
      </c>
      <c r="B13" s="14"/>
      <c r="C13" s="14" t="s">
        <v>24</v>
      </c>
      <c r="D13" s="22">
        <v>0</v>
      </c>
      <c r="E13" s="22">
        <v>0</v>
      </c>
      <c r="F13" s="22">
        <v>0</v>
      </c>
      <c r="G13" s="13">
        <v>0</v>
      </c>
    </row>
    <row r="14" spans="1:7" ht="25.5" customHeight="1" x14ac:dyDescent="0.3">
      <c r="A14" s="55">
        <v>11</v>
      </c>
      <c r="B14" s="14" t="s">
        <v>25</v>
      </c>
      <c r="C14" s="23" t="s">
        <v>26</v>
      </c>
      <c r="D14" s="21">
        <v>0</v>
      </c>
      <c r="E14" s="21">
        <v>0</v>
      </c>
      <c r="F14" s="21">
        <v>0</v>
      </c>
      <c r="G14" s="13">
        <v>0</v>
      </c>
    </row>
    <row r="15" spans="1:7" ht="18.75" customHeight="1" x14ac:dyDescent="0.3">
      <c r="A15" s="55">
        <v>12</v>
      </c>
      <c r="B15" s="14" t="s">
        <v>27</v>
      </c>
      <c r="C15" s="11" t="s">
        <v>28</v>
      </c>
      <c r="D15" s="24">
        <f>D16+D17+D21</f>
        <v>0</v>
      </c>
      <c r="E15" s="24">
        <f>E16+E17+E21</f>
        <v>0</v>
      </c>
      <c r="F15" s="24">
        <f>F16+F17+F21</f>
        <v>0</v>
      </c>
      <c r="G15" s="13">
        <v>0</v>
      </c>
    </row>
    <row r="16" spans="1:7" ht="16.5" customHeight="1" x14ac:dyDescent="0.3">
      <c r="A16" s="55">
        <v>13</v>
      </c>
      <c r="B16" s="14" t="s">
        <v>29</v>
      </c>
      <c r="C16" s="20" t="s">
        <v>30</v>
      </c>
      <c r="D16" s="25">
        <v>0</v>
      </c>
      <c r="E16" s="25">
        <v>0</v>
      </c>
      <c r="F16" s="25">
        <v>0</v>
      </c>
      <c r="G16" s="13">
        <v>0</v>
      </c>
    </row>
    <row r="17" spans="1:7" ht="17.25" customHeight="1" x14ac:dyDescent="0.3">
      <c r="A17" s="55">
        <v>14</v>
      </c>
      <c r="B17" s="14" t="s">
        <v>31</v>
      </c>
      <c r="C17" s="20" t="s">
        <v>32</v>
      </c>
      <c r="D17" s="25">
        <v>0</v>
      </c>
      <c r="E17" s="25">
        <v>0</v>
      </c>
      <c r="F17" s="25">
        <v>0</v>
      </c>
      <c r="G17" s="13">
        <v>0</v>
      </c>
    </row>
    <row r="18" spans="1:7" ht="14.25" customHeight="1" x14ac:dyDescent="0.3">
      <c r="A18" s="55">
        <v>15</v>
      </c>
      <c r="B18" s="14"/>
      <c r="C18" s="14" t="s">
        <v>33</v>
      </c>
      <c r="D18" s="26">
        <v>0</v>
      </c>
      <c r="E18" s="26">
        <v>0</v>
      </c>
      <c r="F18" s="26">
        <v>0</v>
      </c>
      <c r="G18" s="13">
        <v>0</v>
      </c>
    </row>
    <row r="19" spans="1:7" ht="15" customHeight="1" x14ac:dyDescent="0.3">
      <c r="A19" s="55">
        <v>16</v>
      </c>
      <c r="B19" s="14"/>
      <c r="C19" s="14" t="s">
        <v>34</v>
      </c>
      <c r="D19" s="26">
        <v>0</v>
      </c>
      <c r="E19" s="26">
        <v>0</v>
      </c>
      <c r="F19" s="26">
        <v>0</v>
      </c>
      <c r="G19" s="13">
        <v>0</v>
      </c>
    </row>
    <row r="20" spans="1:7" ht="18" customHeight="1" x14ac:dyDescent="0.3">
      <c r="A20" s="55">
        <v>17</v>
      </c>
      <c r="B20" s="14"/>
      <c r="C20" s="14" t="s">
        <v>35</v>
      </c>
      <c r="D20" s="22">
        <v>0</v>
      </c>
      <c r="E20" s="22">
        <v>0</v>
      </c>
      <c r="F20" s="22">
        <v>0</v>
      </c>
      <c r="G20" s="13">
        <v>0</v>
      </c>
    </row>
    <row r="21" spans="1:7" ht="15.75" customHeight="1" x14ac:dyDescent="0.3">
      <c r="A21" s="55">
        <v>18</v>
      </c>
      <c r="B21" s="14" t="s">
        <v>36</v>
      </c>
      <c r="C21" s="20" t="s">
        <v>37</v>
      </c>
      <c r="D21" s="21">
        <v>0</v>
      </c>
      <c r="E21" s="21">
        <v>0</v>
      </c>
      <c r="F21" s="21">
        <v>0</v>
      </c>
      <c r="G21" s="13">
        <v>0</v>
      </c>
    </row>
    <row r="22" spans="1:7" ht="15" customHeight="1" x14ac:dyDescent="0.3">
      <c r="A22" s="55">
        <v>19</v>
      </c>
      <c r="B22" s="14" t="s">
        <v>38</v>
      </c>
      <c r="C22" s="11" t="s">
        <v>15</v>
      </c>
      <c r="D22" s="27">
        <f>SUM(D23:D28)</f>
        <v>0</v>
      </c>
      <c r="E22" s="27">
        <v>780624</v>
      </c>
      <c r="F22" s="27">
        <v>780624</v>
      </c>
      <c r="G22" s="13">
        <f t="shared" ref="G22:G75" si="0">F22/E22*100</f>
        <v>100</v>
      </c>
    </row>
    <row r="23" spans="1:7" ht="15.75" customHeight="1" x14ac:dyDescent="0.3">
      <c r="A23" s="55">
        <v>20</v>
      </c>
      <c r="B23" s="14"/>
      <c r="C23" s="14" t="s">
        <v>39</v>
      </c>
      <c r="D23" s="22">
        <v>0</v>
      </c>
      <c r="E23" s="22">
        <v>0</v>
      </c>
      <c r="F23" s="22">
        <v>0</v>
      </c>
      <c r="G23" s="13">
        <v>0</v>
      </c>
    </row>
    <row r="24" spans="1:7" ht="14.25" customHeight="1" x14ac:dyDescent="0.3">
      <c r="A24" s="55">
        <v>21</v>
      </c>
      <c r="B24" s="14"/>
      <c r="C24" s="14" t="s">
        <v>40</v>
      </c>
      <c r="D24" s="22">
        <v>0</v>
      </c>
      <c r="E24" s="22">
        <v>0</v>
      </c>
      <c r="F24" s="22">
        <v>0</v>
      </c>
      <c r="G24" s="13">
        <v>0</v>
      </c>
    </row>
    <row r="25" spans="1:7" ht="15.75" customHeight="1" x14ac:dyDescent="0.3">
      <c r="A25" s="55">
        <v>22</v>
      </c>
      <c r="B25" s="14"/>
      <c r="C25" s="14" t="s">
        <v>41</v>
      </c>
      <c r="D25" s="22">
        <v>0</v>
      </c>
      <c r="E25" s="22">
        <v>0</v>
      </c>
      <c r="F25" s="22">
        <v>0</v>
      </c>
      <c r="G25" s="13">
        <v>0</v>
      </c>
    </row>
    <row r="26" spans="1:7" ht="14.25" customHeight="1" x14ac:dyDescent="0.3">
      <c r="A26" s="55">
        <v>23</v>
      </c>
      <c r="B26" s="14"/>
      <c r="C26" s="14" t="s">
        <v>42</v>
      </c>
      <c r="D26" s="22">
        <v>0</v>
      </c>
      <c r="E26" s="22">
        <v>0</v>
      </c>
      <c r="F26" s="22">
        <v>0</v>
      </c>
      <c r="G26" s="13">
        <v>0</v>
      </c>
    </row>
    <row r="27" spans="1:7" ht="15" customHeight="1" x14ac:dyDescent="0.3">
      <c r="A27" s="55">
        <v>24</v>
      </c>
      <c r="B27" s="14"/>
      <c r="C27" s="14" t="s">
        <v>43</v>
      </c>
      <c r="D27" s="22">
        <v>0</v>
      </c>
      <c r="E27" s="22">
        <v>1</v>
      </c>
      <c r="F27" s="22">
        <v>1</v>
      </c>
      <c r="G27" s="13">
        <v>100</v>
      </c>
    </row>
    <row r="28" spans="1:7" ht="18.75" customHeight="1" x14ac:dyDescent="0.3">
      <c r="A28" s="55">
        <v>25</v>
      </c>
      <c r="B28" s="14"/>
      <c r="C28" s="14" t="s">
        <v>44</v>
      </c>
      <c r="D28" s="22">
        <v>0</v>
      </c>
      <c r="E28" s="22">
        <v>780623</v>
      </c>
      <c r="F28" s="22">
        <v>780623</v>
      </c>
      <c r="G28" s="13">
        <f t="shared" si="0"/>
        <v>100</v>
      </c>
    </row>
    <row r="29" spans="1:7" ht="15.75" customHeight="1" x14ac:dyDescent="0.3">
      <c r="A29" s="55">
        <v>26</v>
      </c>
      <c r="B29" s="28"/>
      <c r="C29" s="28" t="s">
        <v>45</v>
      </c>
      <c r="D29" s="29">
        <f>D7+D15+D22</f>
        <v>0</v>
      </c>
      <c r="E29" s="29">
        <f>E7+E15+E22</f>
        <v>780624</v>
      </c>
      <c r="F29" s="29">
        <v>780624</v>
      </c>
      <c r="G29" s="30">
        <f t="shared" si="0"/>
        <v>100</v>
      </c>
    </row>
    <row r="30" spans="1:7" ht="15.75" customHeight="1" x14ac:dyDescent="0.3">
      <c r="A30" s="55">
        <v>27</v>
      </c>
      <c r="B30" s="14" t="s">
        <v>46</v>
      </c>
      <c r="C30" s="11" t="s">
        <v>47</v>
      </c>
      <c r="D30" s="31"/>
      <c r="E30" s="31"/>
      <c r="F30" s="31"/>
      <c r="G30" s="13"/>
    </row>
    <row r="31" spans="1:7" ht="28.5" customHeight="1" x14ac:dyDescent="0.3">
      <c r="A31" s="55">
        <v>28</v>
      </c>
      <c r="B31" s="14" t="s">
        <v>48</v>
      </c>
      <c r="C31" s="11" t="s">
        <v>49</v>
      </c>
      <c r="D31" s="32">
        <v>0</v>
      </c>
      <c r="E31" s="32">
        <v>0</v>
      </c>
      <c r="F31" s="32">
        <v>0</v>
      </c>
      <c r="G31" s="13">
        <v>0</v>
      </c>
    </row>
    <row r="32" spans="1:7" ht="19.5" customHeight="1" x14ac:dyDescent="0.3">
      <c r="A32" s="55">
        <v>29</v>
      </c>
      <c r="B32" s="28"/>
      <c r="C32" s="28" t="s">
        <v>50</v>
      </c>
      <c r="D32" s="33">
        <f>D31</f>
        <v>0</v>
      </c>
      <c r="E32" s="33">
        <f>E31</f>
        <v>0</v>
      </c>
      <c r="F32" s="33">
        <v>0</v>
      </c>
      <c r="G32" s="30">
        <v>0</v>
      </c>
    </row>
    <row r="33" spans="1:7" ht="28.5" customHeight="1" x14ac:dyDescent="0.3">
      <c r="A33" s="55">
        <v>30</v>
      </c>
      <c r="B33" s="28"/>
      <c r="C33" s="28" t="s">
        <v>51</v>
      </c>
      <c r="D33" s="33">
        <v>0</v>
      </c>
      <c r="E33" s="33">
        <v>780624</v>
      </c>
      <c r="F33" s="33">
        <v>780624</v>
      </c>
      <c r="G33" s="30">
        <f t="shared" si="0"/>
        <v>100</v>
      </c>
    </row>
    <row r="34" spans="1:7" ht="20.25" customHeight="1" x14ac:dyDescent="0.3">
      <c r="A34" s="55">
        <v>31</v>
      </c>
      <c r="B34" s="14" t="s">
        <v>52</v>
      </c>
      <c r="C34" s="11" t="s">
        <v>53</v>
      </c>
      <c r="D34" s="24">
        <v>168544000</v>
      </c>
      <c r="E34" s="24">
        <v>174919357</v>
      </c>
      <c r="F34" s="24">
        <v>174892587</v>
      </c>
      <c r="G34" s="13">
        <f t="shared" si="0"/>
        <v>99.984695804707314</v>
      </c>
    </row>
    <row r="35" spans="1:7" ht="16.5" customHeight="1" x14ac:dyDescent="0.3">
      <c r="A35" s="55">
        <v>32</v>
      </c>
      <c r="B35" s="16"/>
      <c r="C35" s="17" t="s">
        <v>54</v>
      </c>
      <c r="D35" s="34">
        <v>168544000</v>
      </c>
      <c r="E35" s="34">
        <v>166100000</v>
      </c>
      <c r="F35" s="34">
        <v>166073230</v>
      </c>
      <c r="G35" s="13">
        <f t="shared" si="0"/>
        <v>99.983883202889828</v>
      </c>
    </row>
    <row r="36" spans="1:7" ht="28.5" customHeight="1" x14ac:dyDescent="0.3">
      <c r="A36" s="55">
        <v>33</v>
      </c>
      <c r="B36" s="16"/>
      <c r="C36" s="16" t="s">
        <v>55</v>
      </c>
      <c r="D36" s="35">
        <v>168544000</v>
      </c>
      <c r="E36" s="35">
        <v>166100000</v>
      </c>
      <c r="F36" s="35">
        <v>166073230</v>
      </c>
      <c r="G36" s="13">
        <f t="shared" si="0"/>
        <v>99.983883202889828</v>
      </c>
    </row>
    <row r="37" spans="1:7" ht="30" customHeight="1" x14ac:dyDescent="0.3">
      <c r="A37" s="55">
        <v>34</v>
      </c>
      <c r="B37" s="11"/>
      <c r="C37" s="11" t="s">
        <v>56</v>
      </c>
      <c r="D37" s="24">
        <v>0</v>
      </c>
      <c r="E37" s="24">
        <v>8819357</v>
      </c>
      <c r="F37" s="24">
        <v>8819357</v>
      </c>
      <c r="G37" s="13">
        <f t="shared" si="0"/>
        <v>100</v>
      </c>
    </row>
    <row r="38" spans="1:7" ht="18.75" customHeight="1" x14ac:dyDescent="0.3">
      <c r="A38" s="55">
        <v>35</v>
      </c>
      <c r="B38" s="36"/>
      <c r="C38" s="37" t="s">
        <v>57</v>
      </c>
      <c r="D38" s="38">
        <f>D29+D31+D37+D35</f>
        <v>168544000</v>
      </c>
      <c r="E38" s="38">
        <v>175699981</v>
      </c>
      <c r="F38" s="38">
        <v>174892587</v>
      </c>
      <c r="G38" s="30">
        <f t="shared" si="0"/>
        <v>99.540470069828871</v>
      </c>
    </row>
    <row r="39" spans="1:7" x14ac:dyDescent="0.3">
      <c r="A39" s="55">
        <v>36</v>
      </c>
      <c r="B39" s="11" t="s">
        <v>58</v>
      </c>
      <c r="C39" s="11" t="s">
        <v>59</v>
      </c>
      <c r="D39" s="26"/>
      <c r="E39" s="26"/>
      <c r="F39" s="26"/>
      <c r="G39" s="13"/>
    </row>
    <row r="40" spans="1:7" ht="15" customHeight="1" x14ac:dyDescent="0.3">
      <c r="A40" s="55">
        <v>37</v>
      </c>
      <c r="B40" s="14" t="s">
        <v>14</v>
      </c>
      <c r="C40" s="39" t="s">
        <v>60</v>
      </c>
      <c r="D40" s="26"/>
      <c r="E40" s="26"/>
      <c r="F40" s="26"/>
      <c r="G40" s="13"/>
    </row>
    <row r="41" spans="1:7" ht="17.25" customHeight="1" x14ac:dyDescent="0.3">
      <c r="A41" s="55">
        <v>38</v>
      </c>
      <c r="B41" s="14" t="s">
        <v>48</v>
      </c>
      <c r="C41" s="11" t="s">
        <v>61</v>
      </c>
      <c r="D41" s="24">
        <v>141736000</v>
      </c>
      <c r="E41" s="24">
        <v>145977790</v>
      </c>
      <c r="F41" s="24">
        <v>143831836</v>
      </c>
      <c r="G41" s="13">
        <f t="shared" si="0"/>
        <v>98.529944863530275</v>
      </c>
    </row>
    <row r="42" spans="1:7" ht="18" customHeight="1" x14ac:dyDescent="0.3">
      <c r="A42" s="55">
        <v>39</v>
      </c>
      <c r="B42" s="14" t="s">
        <v>18</v>
      </c>
      <c r="C42" s="20" t="s">
        <v>62</v>
      </c>
      <c r="D42" s="25">
        <v>137520000</v>
      </c>
      <c r="E42" s="25">
        <v>144247790</v>
      </c>
      <c r="F42" s="25">
        <v>142116274</v>
      </c>
      <c r="G42" s="13">
        <f t="shared" si="0"/>
        <v>98.522323288280532</v>
      </c>
    </row>
    <row r="43" spans="1:7" ht="13.5" customHeight="1" x14ac:dyDescent="0.3">
      <c r="A43" s="55">
        <v>40</v>
      </c>
      <c r="B43" s="14"/>
      <c r="C43" s="14" t="s">
        <v>63</v>
      </c>
      <c r="D43" s="22">
        <v>112539000</v>
      </c>
      <c r="E43" s="22">
        <v>106013000</v>
      </c>
      <c r="F43" s="22">
        <v>104516880</v>
      </c>
      <c r="G43" s="13">
        <f t="shared" si="0"/>
        <v>98.588739116900754</v>
      </c>
    </row>
    <row r="44" spans="1:7" x14ac:dyDescent="0.3">
      <c r="A44" s="55">
        <v>41</v>
      </c>
      <c r="B44" s="14"/>
      <c r="C44" s="40" t="s">
        <v>64</v>
      </c>
      <c r="D44" s="22">
        <v>5600000</v>
      </c>
      <c r="E44" s="22">
        <v>1845000</v>
      </c>
      <c r="F44" s="22">
        <v>1844933</v>
      </c>
      <c r="G44" s="13">
        <f t="shared" si="0"/>
        <v>99.996368563685635</v>
      </c>
    </row>
    <row r="45" spans="1:7" ht="28.5" customHeight="1" x14ac:dyDescent="0.3">
      <c r="A45" s="55">
        <v>42</v>
      </c>
      <c r="B45" s="14"/>
      <c r="C45" s="40" t="s">
        <v>65</v>
      </c>
      <c r="D45" s="22">
        <v>4396000</v>
      </c>
      <c r="E45" s="22">
        <v>3706000</v>
      </c>
      <c r="F45" s="22">
        <v>3705500</v>
      </c>
      <c r="G45" s="13">
        <f t="shared" si="0"/>
        <v>99.986508364813815</v>
      </c>
    </row>
    <row r="46" spans="1:7" x14ac:dyDescent="0.3">
      <c r="A46" s="55">
        <v>43</v>
      </c>
      <c r="B46" s="14"/>
      <c r="C46" s="41" t="s">
        <v>66</v>
      </c>
      <c r="D46" s="22">
        <v>0</v>
      </c>
      <c r="E46" s="22">
        <v>13652000</v>
      </c>
      <c r="F46" s="22">
        <v>13480404</v>
      </c>
      <c r="G46" s="13">
        <f t="shared" si="0"/>
        <v>98.743070612364491</v>
      </c>
    </row>
    <row r="47" spans="1:7" ht="18" customHeight="1" x14ac:dyDescent="0.3">
      <c r="A47" s="55">
        <v>44</v>
      </c>
      <c r="B47" s="14"/>
      <c r="C47" s="41" t="s">
        <v>67</v>
      </c>
      <c r="D47" s="22">
        <v>5705000</v>
      </c>
      <c r="E47" s="22">
        <v>1516000</v>
      </c>
      <c r="F47" s="22">
        <v>1516000</v>
      </c>
      <c r="G47" s="13">
        <f t="shared" si="0"/>
        <v>100</v>
      </c>
    </row>
    <row r="48" spans="1:7" ht="13.5" customHeight="1" x14ac:dyDescent="0.3">
      <c r="A48" s="55">
        <v>45</v>
      </c>
      <c r="B48" s="14"/>
      <c r="C48" s="14" t="s">
        <v>68</v>
      </c>
      <c r="D48" s="22">
        <v>4705000</v>
      </c>
      <c r="E48" s="22">
        <v>7542000</v>
      </c>
      <c r="F48" s="22">
        <v>7432669</v>
      </c>
      <c r="G48" s="13">
        <f t="shared" si="0"/>
        <v>98.550371254309198</v>
      </c>
    </row>
    <row r="49" spans="1:7" ht="15.75" customHeight="1" x14ac:dyDescent="0.3">
      <c r="A49" s="55">
        <v>46</v>
      </c>
      <c r="B49" s="14"/>
      <c r="C49" s="14" t="s">
        <v>69</v>
      </c>
      <c r="D49" s="22">
        <v>0</v>
      </c>
      <c r="E49" s="22">
        <v>50000</v>
      </c>
      <c r="F49" s="22">
        <v>33750</v>
      </c>
      <c r="G49" s="13">
        <f t="shared" si="0"/>
        <v>67.5</v>
      </c>
    </row>
    <row r="50" spans="1:7" ht="14.25" customHeight="1" x14ac:dyDescent="0.3">
      <c r="A50" s="55">
        <v>47</v>
      </c>
      <c r="B50" s="14"/>
      <c r="C50" s="40" t="s">
        <v>70</v>
      </c>
      <c r="D50" s="22">
        <v>3283000</v>
      </c>
      <c r="E50" s="22">
        <v>3366590</v>
      </c>
      <c r="F50" s="22">
        <v>3197590</v>
      </c>
      <c r="G50" s="13">
        <f t="shared" si="0"/>
        <v>94.980083704876449</v>
      </c>
    </row>
    <row r="51" spans="1:7" ht="15" customHeight="1" x14ac:dyDescent="0.3">
      <c r="A51" s="55">
        <v>48</v>
      </c>
      <c r="B51" s="14"/>
      <c r="C51" s="40" t="s">
        <v>71</v>
      </c>
      <c r="D51" s="22">
        <v>1232000</v>
      </c>
      <c r="E51" s="22">
        <v>661200</v>
      </c>
      <c r="F51" s="22">
        <v>654360</v>
      </c>
      <c r="G51" s="13">
        <f t="shared" si="0"/>
        <v>98.965517241379303</v>
      </c>
    </row>
    <row r="52" spans="1:7" ht="24" customHeight="1" x14ac:dyDescent="0.3">
      <c r="A52" s="55">
        <v>49</v>
      </c>
      <c r="B52" s="14"/>
      <c r="C52" s="40" t="s">
        <v>72</v>
      </c>
      <c r="D52" s="22">
        <v>60000</v>
      </c>
      <c r="E52" s="22">
        <v>5896000</v>
      </c>
      <c r="F52" s="22">
        <v>5734188</v>
      </c>
      <c r="G52" s="13">
        <f t="shared" si="0"/>
        <v>97.255563093622797</v>
      </c>
    </row>
    <row r="53" spans="1:7" ht="17.25" customHeight="1" x14ac:dyDescent="0.3">
      <c r="A53" s="55">
        <v>50</v>
      </c>
      <c r="B53" s="14" t="s">
        <v>25</v>
      </c>
      <c r="C53" s="20" t="s">
        <v>73</v>
      </c>
      <c r="D53" s="21">
        <v>4216000</v>
      </c>
      <c r="E53" s="21">
        <v>1730000</v>
      </c>
      <c r="F53" s="21">
        <v>1715562</v>
      </c>
      <c r="G53" s="13">
        <f t="shared" si="0"/>
        <v>99.165433526011554</v>
      </c>
    </row>
    <row r="54" spans="1:7" ht="17.25" customHeight="1" x14ac:dyDescent="0.3">
      <c r="A54" s="55">
        <v>51</v>
      </c>
      <c r="B54" s="14"/>
      <c r="C54" s="14" t="s">
        <v>74</v>
      </c>
      <c r="D54" s="26">
        <v>0</v>
      </c>
      <c r="E54" s="26">
        <v>0</v>
      </c>
      <c r="F54" s="26">
        <v>0</v>
      </c>
      <c r="G54" s="13">
        <v>0</v>
      </c>
    </row>
    <row r="55" spans="1:7" ht="30" customHeight="1" x14ac:dyDescent="0.3">
      <c r="A55" s="55">
        <v>52</v>
      </c>
      <c r="B55" s="14"/>
      <c r="C55" s="14" t="s">
        <v>75</v>
      </c>
      <c r="D55" s="26">
        <v>4216000</v>
      </c>
      <c r="E55" s="26">
        <v>1700000</v>
      </c>
      <c r="F55" s="26">
        <v>1693172</v>
      </c>
      <c r="G55" s="13">
        <f t="shared" si="0"/>
        <v>99.598352941176472</v>
      </c>
    </row>
    <row r="56" spans="1:7" ht="18.75" customHeight="1" x14ac:dyDescent="0.3">
      <c r="A56" s="55">
        <v>53</v>
      </c>
      <c r="B56" s="14"/>
      <c r="C56" s="14" t="s">
        <v>76</v>
      </c>
      <c r="D56" s="26">
        <v>0</v>
      </c>
      <c r="E56" s="26">
        <v>30000</v>
      </c>
      <c r="F56" s="26">
        <v>22390</v>
      </c>
      <c r="G56" s="13">
        <f t="shared" si="0"/>
        <v>74.633333333333326</v>
      </c>
    </row>
    <row r="57" spans="1:7" ht="18" customHeight="1" x14ac:dyDescent="0.3">
      <c r="A57" s="55">
        <v>54</v>
      </c>
      <c r="B57" s="14" t="s">
        <v>27</v>
      </c>
      <c r="C57" s="20" t="s">
        <v>77</v>
      </c>
      <c r="D57" s="21">
        <v>24263000</v>
      </c>
      <c r="E57" s="21">
        <v>24160000</v>
      </c>
      <c r="F57" s="21">
        <v>24125719</v>
      </c>
      <c r="G57" s="13">
        <f t="shared" si="0"/>
        <v>99.858108443708602</v>
      </c>
    </row>
    <row r="58" spans="1:7" ht="14.25" customHeight="1" x14ac:dyDescent="0.3">
      <c r="A58" s="55">
        <v>55</v>
      </c>
      <c r="B58" s="14" t="s">
        <v>38</v>
      </c>
      <c r="C58" s="11" t="s">
        <v>78</v>
      </c>
      <c r="D58" s="24">
        <v>2545000</v>
      </c>
      <c r="E58" s="24">
        <v>5562191</v>
      </c>
      <c r="F58" s="24">
        <v>5064369</v>
      </c>
      <c r="G58" s="13">
        <f t="shared" si="0"/>
        <v>91.049893827809939</v>
      </c>
    </row>
    <row r="59" spans="1:7" ht="27.75" customHeight="1" x14ac:dyDescent="0.3">
      <c r="A59" s="55">
        <v>56</v>
      </c>
      <c r="B59" s="14" t="s">
        <v>79</v>
      </c>
      <c r="C59" s="11" t="s">
        <v>80</v>
      </c>
      <c r="D59" s="24">
        <v>2449000</v>
      </c>
      <c r="E59" s="24">
        <v>5345791</v>
      </c>
      <c r="F59" s="24">
        <v>4849251</v>
      </c>
      <c r="G59" s="13">
        <f t="shared" si="0"/>
        <v>90.711571028496991</v>
      </c>
    </row>
    <row r="60" spans="1:7" ht="15" customHeight="1" x14ac:dyDescent="0.3">
      <c r="A60" s="55">
        <v>57</v>
      </c>
      <c r="B60" s="19" t="s">
        <v>81</v>
      </c>
      <c r="C60" s="14" t="s">
        <v>82</v>
      </c>
      <c r="D60" s="22">
        <v>0</v>
      </c>
      <c r="E60" s="22">
        <v>179000</v>
      </c>
      <c r="F60" s="22">
        <v>177963</v>
      </c>
      <c r="G60" s="13">
        <f t="shared" si="0"/>
        <v>99.420670391061449</v>
      </c>
    </row>
    <row r="61" spans="1:7" ht="15.75" customHeight="1" x14ac:dyDescent="0.3">
      <c r="A61" s="55">
        <v>58</v>
      </c>
      <c r="B61" s="14" t="s">
        <v>83</v>
      </c>
      <c r="C61" s="14" t="s">
        <v>84</v>
      </c>
      <c r="D61" s="22">
        <v>97000</v>
      </c>
      <c r="E61" s="22">
        <v>97000</v>
      </c>
      <c r="F61" s="22">
        <v>95826</v>
      </c>
      <c r="G61" s="13">
        <f t="shared" si="0"/>
        <v>98.789690721649478</v>
      </c>
    </row>
    <row r="62" spans="1:7" ht="14.25" customHeight="1" x14ac:dyDescent="0.3">
      <c r="A62" s="55">
        <v>59</v>
      </c>
      <c r="B62" s="14" t="s">
        <v>85</v>
      </c>
      <c r="C62" s="42" t="s">
        <v>86</v>
      </c>
      <c r="D62" s="43">
        <f>SUM(D63:D68)</f>
        <v>822000</v>
      </c>
      <c r="E62" s="43">
        <v>4541737</v>
      </c>
      <c r="F62" s="43">
        <v>4090406</v>
      </c>
      <c r="G62" s="13">
        <f t="shared" si="0"/>
        <v>90.062590590340221</v>
      </c>
    </row>
    <row r="63" spans="1:7" x14ac:dyDescent="0.3">
      <c r="A63" s="55">
        <v>60</v>
      </c>
      <c r="B63" s="14"/>
      <c r="C63" s="14" t="s">
        <v>87</v>
      </c>
      <c r="D63" s="22">
        <v>0</v>
      </c>
      <c r="E63" s="22">
        <v>0</v>
      </c>
      <c r="F63" s="22">
        <v>0</v>
      </c>
      <c r="G63" s="13">
        <v>0</v>
      </c>
    </row>
    <row r="64" spans="1:7" ht="14.25" customHeight="1" x14ac:dyDescent="0.3">
      <c r="A64" s="55">
        <v>61</v>
      </c>
      <c r="B64" s="14"/>
      <c r="C64" s="14" t="s">
        <v>88</v>
      </c>
      <c r="D64" s="22">
        <v>0</v>
      </c>
      <c r="E64" s="22">
        <v>0</v>
      </c>
      <c r="F64" s="22">
        <v>0</v>
      </c>
      <c r="G64" s="13">
        <v>0</v>
      </c>
    </row>
    <row r="65" spans="1:7" ht="17.25" customHeight="1" x14ac:dyDescent="0.3">
      <c r="A65" s="55">
        <v>62</v>
      </c>
      <c r="B65" s="14"/>
      <c r="C65" s="14" t="s">
        <v>89</v>
      </c>
      <c r="D65" s="22">
        <v>0</v>
      </c>
      <c r="E65" s="22">
        <v>0</v>
      </c>
      <c r="F65" s="22">
        <v>0</v>
      </c>
      <c r="G65" s="13">
        <v>0</v>
      </c>
    </row>
    <row r="66" spans="1:7" ht="15" customHeight="1" x14ac:dyDescent="0.3">
      <c r="A66" s="55">
        <v>63</v>
      </c>
      <c r="B66" s="14"/>
      <c r="C66" s="14" t="s">
        <v>90</v>
      </c>
      <c r="D66" s="22">
        <v>0</v>
      </c>
      <c r="E66" s="22">
        <v>0</v>
      </c>
      <c r="F66" s="22">
        <v>0</v>
      </c>
      <c r="G66" s="13">
        <v>0</v>
      </c>
    </row>
    <row r="67" spans="1:7" ht="15.75" customHeight="1" x14ac:dyDescent="0.3">
      <c r="A67" s="55">
        <v>64</v>
      </c>
      <c r="B67" s="14"/>
      <c r="C67" s="14" t="s">
        <v>91</v>
      </c>
      <c r="D67" s="22">
        <v>72000</v>
      </c>
      <c r="E67" s="22">
        <v>3398737</v>
      </c>
      <c r="F67" s="22">
        <v>2948400</v>
      </c>
      <c r="G67" s="13">
        <f t="shared" si="0"/>
        <v>86.749872084836227</v>
      </c>
    </row>
    <row r="68" spans="1:7" ht="18.75" customHeight="1" x14ac:dyDescent="0.3">
      <c r="A68" s="55">
        <v>65</v>
      </c>
      <c r="B68" s="14"/>
      <c r="C68" s="14" t="s">
        <v>92</v>
      </c>
      <c r="D68" s="22">
        <v>750000</v>
      </c>
      <c r="E68" s="22">
        <v>1143000</v>
      </c>
      <c r="F68" s="22">
        <v>1142006</v>
      </c>
      <c r="G68" s="13">
        <f t="shared" si="0"/>
        <v>99.913035870516183</v>
      </c>
    </row>
    <row r="69" spans="1:7" ht="17.25" customHeight="1" x14ac:dyDescent="0.3">
      <c r="A69" s="55">
        <v>66</v>
      </c>
      <c r="B69" s="19" t="s">
        <v>93</v>
      </c>
      <c r="C69" s="42" t="s">
        <v>94</v>
      </c>
      <c r="D69" s="44">
        <v>1530000</v>
      </c>
      <c r="E69" s="44">
        <v>528054</v>
      </c>
      <c r="F69" s="44">
        <v>485056</v>
      </c>
      <c r="G69" s="13">
        <f t="shared" si="0"/>
        <v>91.857272172921711</v>
      </c>
    </row>
    <row r="70" spans="1:7" ht="14.25" customHeight="1" x14ac:dyDescent="0.3">
      <c r="A70" s="55">
        <v>67</v>
      </c>
      <c r="B70" s="14"/>
      <c r="C70" s="14" t="s">
        <v>95</v>
      </c>
      <c r="D70" s="26">
        <v>1530000</v>
      </c>
      <c r="E70" s="26">
        <v>528054</v>
      </c>
      <c r="F70" s="26">
        <v>485056</v>
      </c>
      <c r="G70" s="13">
        <f t="shared" si="0"/>
        <v>91.857272172921711</v>
      </c>
    </row>
    <row r="71" spans="1:7" ht="15" customHeight="1" x14ac:dyDescent="0.3">
      <c r="A71" s="55">
        <v>68</v>
      </c>
      <c r="B71" s="14"/>
      <c r="C71" s="14" t="s">
        <v>96</v>
      </c>
      <c r="D71" s="22">
        <v>0</v>
      </c>
      <c r="E71" s="22">
        <v>0</v>
      </c>
      <c r="F71" s="22">
        <v>0</v>
      </c>
      <c r="G71" s="13">
        <v>0</v>
      </c>
    </row>
    <row r="72" spans="1:7" ht="17.25" customHeight="1" x14ac:dyDescent="0.3">
      <c r="A72" s="55">
        <v>69</v>
      </c>
      <c r="B72" s="19" t="s">
        <v>97</v>
      </c>
      <c r="C72" s="42" t="s">
        <v>98</v>
      </c>
      <c r="D72" s="44">
        <v>96000</v>
      </c>
      <c r="E72" s="44">
        <v>216400</v>
      </c>
      <c r="F72" s="44">
        <v>215118</v>
      </c>
      <c r="G72" s="13">
        <f t="shared" si="0"/>
        <v>99.407578558225509</v>
      </c>
    </row>
    <row r="73" spans="1:7" ht="15" customHeight="1" x14ac:dyDescent="0.3">
      <c r="A73" s="55">
        <v>70</v>
      </c>
      <c r="B73" s="14"/>
      <c r="C73" s="14" t="s">
        <v>99</v>
      </c>
      <c r="D73" s="26">
        <v>96000</v>
      </c>
      <c r="E73" s="26">
        <v>211000</v>
      </c>
      <c r="F73" s="26">
        <v>210002</v>
      </c>
      <c r="G73" s="13">
        <f t="shared" si="0"/>
        <v>99.527014218009484</v>
      </c>
    </row>
    <row r="74" spans="1:7" ht="13.5" customHeight="1" x14ac:dyDescent="0.3">
      <c r="A74" s="55">
        <v>71</v>
      </c>
      <c r="B74" s="14"/>
      <c r="C74" s="14" t="s">
        <v>100</v>
      </c>
      <c r="D74" s="26">
        <v>0</v>
      </c>
      <c r="E74" s="26">
        <v>0</v>
      </c>
      <c r="F74" s="26">
        <v>0</v>
      </c>
      <c r="G74" s="13">
        <v>0</v>
      </c>
    </row>
    <row r="75" spans="1:7" ht="16.5" customHeight="1" x14ac:dyDescent="0.3">
      <c r="A75" s="55">
        <v>72</v>
      </c>
      <c r="B75" s="14"/>
      <c r="C75" s="14" t="s">
        <v>101</v>
      </c>
      <c r="D75" s="26">
        <v>0</v>
      </c>
      <c r="E75" s="26">
        <v>5400</v>
      </c>
      <c r="F75" s="26">
        <v>5116</v>
      </c>
      <c r="G75" s="13">
        <f t="shared" si="0"/>
        <v>94.740740740740733</v>
      </c>
    </row>
    <row r="76" spans="1:7" ht="16.5" customHeight="1" x14ac:dyDescent="0.3">
      <c r="A76" s="55">
        <v>73</v>
      </c>
      <c r="B76" s="11" t="s">
        <v>102</v>
      </c>
      <c r="C76" s="11" t="s">
        <v>103</v>
      </c>
      <c r="D76" s="27">
        <f>SUM(D77:D81)</f>
        <v>0</v>
      </c>
      <c r="E76" s="27">
        <v>0</v>
      </c>
      <c r="F76" s="27">
        <v>0</v>
      </c>
      <c r="G76" s="13">
        <v>0</v>
      </c>
    </row>
    <row r="77" spans="1:7" ht="18" customHeight="1" x14ac:dyDescent="0.3">
      <c r="A77" s="55">
        <v>74</v>
      </c>
      <c r="B77" s="14"/>
      <c r="C77" s="14" t="s">
        <v>104</v>
      </c>
      <c r="D77" s="26">
        <v>0</v>
      </c>
      <c r="E77" s="26">
        <v>0</v>
      </c>
      <c r="F77" s="26">
        <v>0</v>
      </c>
      <c r="G77" s="13">
        <v>0</v>
      </c>
    </row>
    <row r="78" spans="1:7" ht="16.5" customHeight="1" x14ac:dyDescent="0.3">
      <c r="A78" s="55">
        <v>75</v>
      </c>
      <c r="B78" s="14"/>
      <c r="C78" s="14" t="s">
        <v>105</v>
      </c>
      <c r="D78" s="26">
        <v>0</v>
      </c>
      <c r="E78" s="26">
        <v>0</v>
      </c>
      <c r="F78" s="26">
        <v>0</v>
      </c>
      <c r="G78" s="13">
        <v>0</v>
      </c>
    </row>
    <row r="79" spans="1:7" ht="27" customHeight="1" x14ac:dyDescent="0.3">
      <c r="A79" s="55">
        <v>76</v>
      </c>
      <c r="B79" s="14"/>
      <c r="C79" s="14" t="s">
        <v>106</v>
      </c>
      <c r="D79" s="22">
        <v>0</v>
      </c>
      <c r="E79" s="22">
        <v>0</v>
      </c>
      <c r="F79" s="22">
        <v>0</v>
      </c>
      <c r="G79" s="13">
        <v>0</v>
      </c>
    </row>
    <row r="80" spans="1:7" ht="18" customHeight="1" x14ac:dyDescent="0.3">
      <c r="A80" s="55">
        <v>77</v>
      </c>
      <c r="B80" s="14"/>
      <c r="C80" s="14" t="s">
        <v>107</v>
      </c>
      <c r="D80" s="22">
        <v>0</v>
      </c>
      <c r="E80" s="22">
        <v>0</v>
      </c>
      <c r="F80" s="22">
        <v>0</v>
      </c>
      <c r="G80" s="13">
        <v>0</v>
      </c>
    </row>
    <row r="81" spans="1:7" ht="15" customHeight="1" x14ac:dyDescent="0.3">
      <c r="A81" s="55">
        <v>78</v>
      </c>
      <c r="B81" s="14"/>
      <c r="C81" s="14" t="s">
        <v>108</v>
      </c>
      <c r="D81" s="22">
        <v>0</v>
      </c>
      <c r="E81" s="22">
        <v>0</v>
      </c>
      <c r="F81" s="22">
        <v>0</v>
      </c>
      <c r="G81" s="13">
        <v>0</v>
      </c>
    </row>
    <row r="82" spans="1:7" ht="18.75" customHeight="1" x14ac:dyDescent="0.3">
      <c r="A82" s="55">
        <v>79</v>
      </c>
      <c r="B82" s="14" t="s">
        <v>109</v>
      </c>
      <c r="C82" s="11" t="s">
        <v>110</v>
      </c>
      <c r="D82" s="27">
        <f>SUM(D83:D84)</f>
        <v>0</v>
      </c>
      <c r="E82" s="27">
        <v>0</v>
      </c>
      <c r="F82" s="27">
        <v>0</v>
      </c>
      <c r="G82" s="13">
        <v>0</v>
      </c>
    </row>
    <row r="83" spans="1:7" ht="28.5" customHeight="1" x14ac:dyDescent="0.3">
      <c r="A83" s="55">
        <v>80</v>
      </c>
      <c r="B83" s="14"/>
      <c r="C83" s="14" t="s">
        <v>111</v>
      </c>
      <c r="D83" s="22">
        <v>0</v>
      </c>
      <c r="E83" s="22">
        <v>0</v>
      </c>
      <c r="F83" s="22">
        <v>0</v>
      </c>
      <c r="G83" s="13">
        <v>0</v>
      </c>
    </row>
    <row r="84" spans="1:7" ht="28.5" customHeight="1" x14ac:dyDescent="0.3">
      <c r="A84" s="55">
        <v>81</v>
      </c>
      <c r="B84" s="14"/>
      <c r="C84" s="14" t="s">
        <v>112</v>
      </c>
      <c r="D84" s="22">
        <v>0</v>
      </c>
      <c r="E84" s="22">
        <v>0</v>
      </c>
      <c r="F84" s="22">
        <v>0</v>
      </c>
      <c r="G84" s="13">
        <v>0</v>
      </c>
    </row>
    <row r="85" spans="1:7" ht="16.5" customHeight="1" x14ac:dyDescent="0.3">
      <c r="A85" s="55">
        <v>82</v>
      </c>
      <c r="B85" s="14" t="s">
        <v>113</v>
      </c>
      <c r="C85" s="11" t="s">
        <v>114</v>
      </c>
      <c r="D85" s="24">
        <v>0</v>
      </c>
      <c r="E85" s="24">
        <v>0</v>
      </c>
      <c r="F85" s="24">
        <v>0</v>
      </c>
      <c r="G85" s="13">
        <v>0</v>
      </c>
    </row>
    <row r="86" spans="1:7" ht="28.5" customHeight="1" x14ac:dyDescent="0.3">
      <c r="A86" s="55">
        <v>83</v>
      </c>
      <c r="B86" s="45"/>
      <c r="C86" s="46" t="s">
        <v>115</v>
      </c>
      <c r="D86" s="47">
        <f>D41+D58+D82+D85+D57</f>
        <v>168544000</v>
      </c>
      <c r="E86" s="47">
        <v>175699981</v>
      </c>
      <c r="F86" s="47">
        <v>173021924</v>
      </c>
      <c r="G86" s="30">
        <f t="shared" ref="G86:G95" si="1">F86/E86*100</f>
        <v>98.475778435058572</v>
      </c>
    </row>
    <row r="87" spans="1:7" ht="15" customHeight="1" x14ac:dyDescent="0.3">
      <c r="A87" s="55">
        <v>84</v>
      </c>
      <c r="B87" s="14" t="s">
        <v>116</v>
      </c>
      <c r="C87" s="39" t="s">
        <v>117</v>
      </c>
      <c r="D87" s="48"/>
      <c r="E87" s="48"/>
      <c r="F87" s="48"/>
      <c r="G87" s="13"/>
    </row>
    <row r="88" spans="1:7" ht="15" customHeight="1" x14ac:dyDescent="0.3">
      <c r="A88" s="55">
        <v>85</v>
      </c>
      <c r="B88" s="14" t="s">
        <v>48</v>
      </c>
      <c r="C88" s="14" t="s">
        <v>118</v>
      </c>
      <c r="D88" s="22">
        <v>0</v>
      </c>
      <c r="E88" s="22">
        <v>0</v>
      </c>
      <c r="F88" s="22">
        <v>0</v>
      </c>
      <c r="G88" s="13">
        <v>0</v>
      </c>
    </row>
    <row r="89" spans="1:7" ht="14.25" customHeight="1" x14ac:dyDescent="0.3">
      <c r="A89" s="55">
        <v>86</v>
      </c>
      <c r="B89" s="14" t="s">
        <v>27</v>
      </c>
      <c r="C89" s="14" t="s">
        <v>119</v>
      </c>
      <c r="D89" s="22">
        <v>0</v>
      </c>
      <c r="E89" s="22">
        <v>0</v>
      </c>
      <c r="F89" s="22">
        <v>0</v>
      </c>
      <c r="G89" s="13">
        <v>0</v>
      </c>
    </row>
    <row r="90" spans="1:7" ht="29.25" customHeight="1" x14ac:dyDescent="0.3">
      <c r="A90" s="55">
        <v>87</v>
      </c>
      <c r="B90" s="14" t="s">
        <v>38</v>
      </c>
      <c r="C90" s="19" t="s">
        <v>120</v>
      </c>
      <c r="D90" s="26">
        <v>0</v>
      </c>
      <c r="E90" s="26">
        <v>0</v>
      </c>
      <c r="F90" s="26">
        <v>0</v>
      </c>
      <c r="G90" s="13">
        <v>0</v>
      </c>
    </row>
    <row r="91" spans="1:7" ht="30" customHeight="1" x14ac:dyDescent="0.3">
      <c r="A91" s="55">
        <v>88</v>
      </c>
      <c r="B91" s="28"/>
      <c r="C91" s="28" t="s">
        <v>121</v>
      </c>
      <c r="D91" s="29">
        <f>SUM(D88:D90)</f>
        <v>0</v>
      </c>
      <c r="E91" s="29">
        <v>0</v>
      </c>
      <c r="F91" s="29">
        <v>0</v>
      </c>
      <c r="G91" s="30">
        <v>0</v>
      </c>
    </row>
    <row r="92" spans="1:7" ht="30" customHeight="1" x14ac:dyDescent="0.3">
      <c r="A92" s="55">
        <v>89</v>
      </c>
      <c r="B92" s="28"/>
      <c r="C92" s="28" t="s">
        <v>122</v>
      </c>
      <c r="D92" s="49">
        <v>168544000</v>
      </c>
      <c r="E92" s="49">
        <v>175699981</v>
      </c>
      <c r="F92" s="49">
        <v>173021924</v>
      </c>
      <c r="G92" s="30">
        <f t="shared" si="1"/>
        <v>98.475778435058572</v>
      </c>
    </row>
    <row r="93" spans="1:7" ht="16.5" customHeight="1" x14ac:dyDescent="0.3">
      <c r="A93" s="55">
        <v>90</v>
      </c>
      <c r="B93" s="16" t="s">
        <v>52</v>
      </c>
      <c r="C93" s="50" t="s">
        <v>123</v>
      </c>
      <c r="D93" s="51"/>
      <c r="E93" s="51"/>
      <c r="F93" s="51"/>
      <c r="G93" s="13"/>
    </row>
    <row r="94" spans="1:7" ht="27" customHeight="1" x14ac:dyDescent="0.3">
      <c r="A94" s="55">
        <v>91</v>
      </c>
      <c r="B94" s="16" t="s">
        <v>48</v>
      </c>
      <c r="C94" s="52" t="s">
        <v>124</v>
      </c>
      <c r="D94" s="34">
        <v>0</v>
      </c>
      <c r="E94" s="34">
        <v>0</v>
      </c>
      <c r="F94" s="34">
        <v>0</v>
      </c>
      <c r="G94" s="13">
        <v>0</v>
      </c>
    </row>
    <row r="95" spans="1:7" ht="19.5" customHeight="1" x14ac:dyDescent="0.3">
      <c r="A95" s="55">
        <v>94</v>
      </c>
      <c r="B95" s="53"/>
      <c r="C95" s="54" t="s">
        <v>125</v>
      </c>
      <c r="D95" s="49">
        <v>168544000</v>
      </c>
      <c r="E95" s="49">
        <v>175699981</v>
      </c>
      <c r="F95" s="49">
        <v>173021924</v>
      </c>
      <c r="G95" s="30">
        <f t="shared" si="1"/>
        <v>98.475778435058572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Ági</dc:creator>
  <cp:lastModifiedBy>User</cp:lastModifiedBy>
  <cp:lastPrinted>2021-04-29T11:56:41Z</cp:lastPrinted>
  <dcterms:created xsi:type="dcterms:W3CDTF">2021-04-29T11:31:35Z</dcterms:created>
  <dcterms:modified xsi:type="dcterms:W3CDTF">2021-05-26T14:15:57Z</dcterms:modified>
</cp:coreProperties>
</file>