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176" windowHeight="5952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 s="1"/>
  <c r="E23" i="1" s="1"/>
  <c r="C22" i="1"/>
  <c r="C21" i="1"/>
  <c r="C20" i="1"/>
  <c r="B17" i="1"/>
  <c r="B22" i="1" s="1"/>
  <c r="B8" i="1"/>
  <c r="C8" i="1" s="1"/>
  <c r="B7" i="1"/>
  <c r="C7" i="1" s="1"/>
  <c r="B6" i="1"/>
  <c r="C6" i="1" s="1"/>
  <c r="D6" i="1" s="1"/>
  <c r="B20" i="1" l="1"/>
  <c r="B21" i="1"/>
  <c r="B23" i="1"/>
  <c r="B9" i="1"/>
  <c r="D8" i="1"/>
  <c r="D7" i="1"/>
  <c r="D9" i="1" s="1"/>
  <c r="D21" i="1"/>
  <c r="D22" i="1"/>
  <c r="C9" i="1"/>
  <c r="C23" i="1" l="1"/>
  <c r="D20" i="1"/>
  <c r="D23" i="1" s="1"/>
</calcChain>
</file>

<file path=xl/sharedStrings.xml><?xml version="1.0" encoding="utf-8"?>
<sst xmlns="http://schemas.openxmlformats.org/spreadsheetml/2006/main" count="25" uniqueCount="19">
  <si>
    <t>Balatonakali</t>
  </si>
  <si>
    <t xml:space="preserve">Dörgicse </t>
  </si>
  <si>
    <t>Vászoly</t>
  </si>
  <si>
    <t>Összesen</t>
  </si>
  <si>
    <t>Támogatás</t>
  </si>
  <si>
    <t>Önerő</t>
  </si>
  <si>
    <t>traktor+tartozékok</t>
  </si>
  <si>
    <t>Eredeti határozat</t>
  </si>
  <si>
    <t>Projekt teljes költsége</t>
  </si>
  <si>
    <t>közbeszerzés</t>
  </si>
  <si>
    <t>projekt menedzsment</t>
  </si>
  <si>
    <t>Projekt</t>
  </si>
  <si>
    <t>Közbeszerzés után</t>
  </si>
  <si>
    <t>Önerő % alapján leosztva</t>
  </si>
  <si>
    <t>Fizetendő önerő megállapodás alapján</t>
  </si>
  <si>
    <t>*</t>
  </si>
  <si>
    <t>**</t>
  </si>
  <si>
    <t>* A közbeszerzésre jutó plusz költséget Balatonakali fizeti.</t>
  </si>
  <si>
    <t>** Vászoly vállalt önereje az eredeti megállapodáshoz képest nem változik.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</si>
</sst>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0" borderId="0" xfId="0" applyFont="1"/>
    <xf numFmtId="3" fontId="1" fillId="2" borderId="0" xfId="0" applyNumberFormat="1" applyFont="1" applyFill="1"/>
    <xf numFmtId="3" fontId="1" fillId="0" borderId="0" xfId="0" applyNumberFormat="1" applyFont="1"/>
    <xf numFmtId="3" fontId="1" fillId="2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/>
    <xf numFmtId="3" fontId="1" fillId="0" borderId="1" xfId="0" applyNumberFormat="1" applyFont="1" applyBorder="1"/>
    <xf numFmtId="2" fontId="1" fillId="0" borderId="0" xfId="0" applyNumberFormat="1" applyFont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27" sqref="A27"/>
    </sheetView>
  </sheetViews>
  <sheetFormatPr defaultRowHeight="14.4" x14ac:dyDescent="0.3"/>
  <cols>
    <col min="1" max="1" width="22.33203125" customWidth="1"/>
    <col min="2" max="5" width="11.6640625" customWidth="1"/>
  </cols>
  <sheetData>
    <row r="1" spans="1:6" x14ac:dyDescent="0.3">
      <c r="A1" s="1" t="s">
        <v>7</v>
      </c>
      <c r="B1" s="1"/>
      <c r="C1" s="1"/>
      <c r="D1" s="1"/>
      <c r="E1" s="2"/>
      <c r="F1" s="2"/>
    </row>
    <row r="2" spans="1:6" ht="9.75" customHeight="1" x14ac:dyDescent="0.25">
      <c r="A2" s="1"/>
      <c r="B2" s="1"/>
      <c r="C2" s="1"/>
      <c r="D2" s="1"/>
      <c r="E2" s="2"/>
      <c r="F2" s="2"/>
    </row>
    <row r="3" spans="1:6" x14ac:dyDescent="0.3">
      <c r="A3" s="1" t="s">
        <v>8</v>
      </c>
      <c r="B3" s="3">
        <v>25408080</v>
      </c>
      <c r="C3" s="1"/>
      <c r="D3" s="1"/>
      <c r="E3" s="2"/>
      <c r="F3" s="2"/>
    </row>
    <row r="4" spans="1:6" ht="7.5" customHeight="1" x14ac:dyDescent="0.25">
      <c r="A4" s="1"/>
      <c r="B4" s="1"/>
      <c r="C4" s="1"/>
      <c r="D4" s="1"/>
      <c r="E4" s="2"/>
      <c r="F4" s="2"/>
    </row>
    <row r="5" spans="1:6" x14ac:dyDescent="0.3">
      <c r="A5" s="1"/>
      <c r="B5" s="1" t="s">
        <v>3</v>
      </c>
      <c r="C5" s="1" t="s">
        <v>4</v>
      </c>
      <c r="D5" s="1" t="s">
        <v>5</v>
      </c>
      <c r="E5" s="2"/>
      <c r="F5" s="2"/>
    </row>
    <row r="6" spans="1:6" ht="15" x14ac:dyDescent="0.25">
      <c r="A6" s="1" t="s">
        <v>0</v>
      </c>
      <c r="B6" s="3">
        <f>B3*0.7</f>
        <v>17785656</v>
      </c>
      <c r="C6" s="3">
        <f>B6*0.75</f>
        <v>13339242</v>
      </c>
      <c r="D6" s="3">
        <f>B6-C6</f>
        <v>4446414</v>
      </c>
      <c r="E6" s="4"/>
      <c r="F6" s="4"/>
    </row>
    <row r="7" spans="1:6" x14ac:dyDescent="0.3">
      <c r="A7" s="1" t="s">
        <v>1</v>
      </c>
      <c r="B7" s="3">
        <f>B3*0.2</f>
        <v>5081616</v>
      </c>
      <c r="C7" s="3">
        <f t="shared" ref="C7:C8" si="0">B7*0.75</f>
        <v>3811212</v>
      </c>
      <c r="D7" s="3">
        <f t="shared" ref="D7:D8" si="1">B7-C7</f>
        <v>1270404</v>
      </c>
      <c r="E7" s="4"/>
      <c r="F7" s="4"/>
    </row>
    <row r="8" spans="1:6" x14ac:dyDescent="0.3">
      <c r="A8" s="1" t="s">
        <v>2</v>
      </c>
      <c r="B8" s="5">
        <f>B3*0.1</f>
        <v>2540808</v>
      </c>
      <c r="C8" s="5">
        <f t="shared" si="0"/>
        <v>1905606</v>
      </c>
      <c r="D8" s="5">
        <f t="shared" si="1"/>
        <v>635202</v>
      </c>
      <c r="E8" s="4"/>
      <c r="F8" s="4"/>
    </row>
    <row r="9" spans="1:6" ht="15" x14ac:dyDescent="0.25">
      <c r="A9" s="1"/>
      <c r="B9" s="3">
        <f>SUM(B6:B8)</f>
        <v>25408080</v>
      </c>
      <c r="C9" s="3">
        <f>SUM(C6:C8)</f>
        <v>19056060</v>
      </c>
      <c r="D9" s="3">
        <f>SUM(D6:D8)</f>
        <v>6352020</v>
      </c>
      <c r="E9" s="4"/>
      <c r="F9" s="4"/>
    </row>
    <row r="10" spans="1:6" ht="15" x14ac:dyDescent="0.25">
      <c r="A10" s="2"/>
      <c r="B10" s="4"/>
      <c r="C10" s="4"/>
      <c r="D10" s="4"/>
      <c r="E10" s="4"/>
      <c r="F10" s="4"/>
    </row>
    <row r="11" spans="1:6" x14ac:dyDescent="0.3">
      <c r="A11" s="6" t="s">
        <v>12</v>
      </c>
      <c r="B11" s="4"/>
      <c r="C11" s="4"/>
      <c r="D11" s="4"/>
      <c r="E11" s="4"/>
      <c r="F11" s="4"/>
    </row>
    <row r="12" spans="1:6" ht="8.25" customHeight="1" x14ac:dyDescent="0.25">
      <c r="A12" s="7"/>
      <c r="B12" s="4"/>
      <c r="C12" s="4"/>
      <c r="D12" s="4"/>
      <c r="E12" s="4"/>
      <c r="F12" s="4"/>
    </row>
    <row r="13" spans="1:6" x14ac:dyDescent="0.3">
      <c r="A13" s="2"/>
      <c r="B13" s="4" t="s">
        <v>11</v>
      </c>
      <c r="C13" s="4" t="s">
        <v>4</v>
      </c>
      <c r="D13" s="4"/>
      <c r="E13" s="4"/>
      <c r="F13" s="4"/>
    </row>
    <row r="14" spans="1:6" x14ac:dyDescent="0.3">
      <c r="A14" s="4" t="s">
        <v>6</v>
      </c>
      <c r="B14" s="4">
        <v>28009850</v>
      </c>
      <c r="C14" s="2"/>
      <c r="D14" s="2"/>
      <c r="E14" s="2"/>
      <c r="F14" s="2"/>
    </row>
    <row r="15" spans="1:6" x14ac:dyDescent="0.3">
      <c r="A15" s="4" t="s">
        <v>9</v>
      </c>
      <c r="B15" s="4">
        <v>444500</v>
      </c>
      <c r="C15" s="2"/>
      <c r="D15" s="2"/>
      <c r="E15" s="2"/>
      <c r="F15" s="2"/>
    </row>
    <row r="16" spans="1:6" ht="15" x14ac:dyDescent="0.25">
      <c r="A16" s="4" t="s">
        <v>10</v>
      </c>
      <c r="B16" s="8">
        <v>400000</v>
      </c>
      <c r="C16" s="2"/>
      <c r="D16" s="2"/>
      <c r="E16" s="2"/>
      <c r="F16" s="2"/>
    </row>
    <row r="17" spans="1:6" ht="15" x14ac:dyDescent="0.25">
      <c r="A17" s="4"/>
      <c r="B17" s="4">
        <f>SUM(B14:B16)</f>
        <v>28854350</v>
      </c>
      <c r="C17" s="4">
        <v>19048372</v>
      </c>
      <c r="D17" s="2"/>
      <c r="E17" s="2"/>
      <c r="F17" s="2"/>
    </row>
    <row r="18" spans="1:6" ht="15" x14ac:dyDescent="0.25">
      <c r="A18" s="4"/>
      <c r="B18" s="2"/>
      <c r="C18" s="2"/>
      <c r="D18" s="2"/>
      <c r="E18" s="2"/>
      <c r="F18" s="2"/>
    </row>
    <row r="19" spans="1:6" ht="53.4" x14ac:dyDescent="0.3">
      <c r="A19" s="9"/>
      <c r="B19" s="9" t="s">
        <v>3</v>
      </c>
      <c r="C19" s="9" t="s">
        <v>4</v>
      </c>
      <c r="D19" s="9" t="s">
        <v>13</v>
      </c>
      <c r="E19" s="9" t="s">
        <v>14</v>
      </c>
      <c r="F19" s="2"/>
    </row>
    <row r="20" spans="1:6" x14ac:dyDescent="0.3">
      <c r="A20" s="2" t="s">
        <v>0</v>
      </c>
      <c r="B20" s="4">
        <f>B17*0.7</f>
        <v>20198045</v>
      </c>
      <c r="C20" s="4">
        <f>C17*0.7</f>
        <v>13333860.399999999</v>
      </c>
      <c r="D20" s="4">
        <f>B20-C20</f>
        <v>6864184.6000000015</v>
      </c>
      <c r="E20" s="4">
        <f>D23-E21-E22</f>
        <v>7248478</v>
      </c>
      <c r="F20" s="2"/>
    </row>
    <row r="21" spans="1:6" x14ac:dyDescent="0.3">
      <c r="A21" s="2" t="s">
        <v>1</v>
      </c>
      <c r="B21" s="4">
        <f>B17*0.2</f>
        <v>5770870</v>
      </c>
      <c r="C21" s="4">
        <f>C17*0.2</f>
        <v>3809674.4000000004</v>
      </c>
      <c r="D21" s="4">
        <f t="shared" ref="D21:D22" si="2">B21-C21</f>
        <v>1961195.5999999996</v>
      </c>
      <c r="E21" s="4">
        <f>1961200-38900</f>
        <v>1922300</v>
      </c>
      <c r="F21" s="2" t="s">
        <v>15</v>
      </c>
    </row>
    <row r="22" spans="1:6" x14ac:dyDescent="0.3">
      <c r="A22" s="2" t="s">
        <v>2</v>
      </c>
      <c r="B22" s="8">
        <f>B17*0.1</f>
        <v>2885435</v>
      </c>
      <c r="C22" s="8">
        <f>C17*0.1</f>
        <v>1904837.2000000002</v>
      </c>
      <c r="D22" s="8">
        <f t="shared" si="2"/>
        <v>980597.79999999981</v>
      </c>
      <c r="E22" s="8">
        <v>635200</v>
      </c>
      <c r="F22" s="2" t="s">
        <v>16</v>
      </c>
    </row>
    <row r="23" spans="1:6" x14ac:dyDescent="0.3">
      <c r="A23" s="2"/>
      <c r="B23" s="4">
        <f>SUM(B20:B22)</f>
        <v>28854350</v>
      </c>
      <c r="C23" s="4">
        <f>SUM(C20:C22)</f>
        <v>19048371.999999996</v>
      </c>
      <c r="D23" s="4">
        <f>SUM(D20:D22)</f>
        <v>9805978</v>
      </c>
      <c r="E23" s="4">
        <f>SUM(E20:E22)</f>
        <v>9805978</v>
      </c>
      <c r="F23" s="2"/>
    </row>
    <row r="25" spans="1:6" x14ac:dyDescent="0.3">
      <c r="A25" s="2" t="s">
        <v>17</v>
      </c>
    </row>
    <row r="26" spans="1:6" x14ac:dyDescent="0.3">
      <c r="A26" s="2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2018-11-29T10:53:51Z</cp:lastPrinted>
  <dcterms:created xsi:type="dcterms:W3CDTF">2018-11-29T08:53:11Z</dcterms:created>
  <dcterms:modified xsi:type="dcterms:W3CDTF">2018-12-05T09:57:15Z</dcterms:modified>
</cp:coreProperties>
</file>