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Régi Iratok\ÖNKORMÁNYZAT-KONCZ IMRE\ANYAGOK\ANYAGOK-2022-10\KIKÖTŐ KÖZBESZERZÉSI ELJÁRÁSÁHOZ DOKUMENTUMOK\1. RÉSZFELADAT kiviteli tervek, árazatlan költségvetés\"/>
    </mc:Choice>
  </mc:AlternateContent>
  <xr:revisionPtr revIDLastSave="0" documentId="8_{55DD5FDF-A823-4E8E-B78F-D6DB54C22924}" xr6:coauthVersionLast="47" xr6:coauthVersionMax="47" xr10:uidLastSave="{00000000-0000-0000-0000-000000000000}"/>
  <bookViews>
    <workbookView xWindow="-108" yWindow="-108" windowWidth="23256" windowHeight="12576"/>
  </bookViews>
  <sheets>
    <sheet name="Ajánlati főösszesítő" sheetId="17" r:id="rId1"/>
    <sheet name="Parkoló építése" sheetId="15" r:id="rId2"/>
    <sheet name="Sólya megközelítését bizt. út" sheetId="22" r:id="rId3"/>
    <sheet name="Sólyázóhely kialakítása" sheetId="23" r:id="rId4"/>
    <sheet name="Horgászkikötő járda" sheetId="24" r:id="rId5"/>
    <sheet name="Móló megk. bizt. út" sheetId="25" r:id="rId6"/>
    <sheet name="Gyalogos sétány" sheetId="26" r:id="rId7"/>
    <sheet name="Kerékpárszer. oszlop és pihenő" sheetId="27" r:id="rId8"/>
    <sheet name="Inf. táblák helyének kialakítás" sheetId="28" r:id="rId9"/>
    <sheet name="Pihenőhely, filagóriával" sheetId="29" r:id="rId10"/>
    <sheet name="Zöldterület rendezése" sheetId="30" r:id="rId11"/>
    <sheet name="Közvilágítás kiépítése" sheetId="31" r:id="rId12"/>
    <sheet name="Horgászcsónak kikötő stég " sheetId="36" r:id="rId13"/>
    <sheet name="Bepakoló stég" sheetId="37" r:id="rId14"/>
    <sheet name="Csónakhelyek " sheetId="32" r:id="rId15"/>
    <sheet name="Vízitur. beszállópont" sheetId="33" r:id="rId16"/>
    <sheet name="Partvédelmi kövezés" sheetId="34" r:id="rId17"/>
  </sheets>
  <definedNames>
    <definedName name="_xlnm.Print_Titles" localSheetId="13">'Bepakoló stég'!$3:$3</definedName>
    <definedName name="_xlnm.Print_Titles" localSheetId="14">'Csónakhelyek '!$3:$3</definedName>
    <definedName name="_xlnm.Print_Titles" localSheetId="6">'Gyalogos sétány'!$3:$3</definedName>
    <definedName name="_xlnm.Print_Titles" localSheetId="12">'Horgászcsónak kikötő stég '!$3:$3</definedName>
    <definedName name="_xlnm.Print_Titles" localSheetId="4">'Horgászkikötő járda'!$3:$3</definedName>
    <definedName name="_xlnm.Print_Titles" localSheetId="8">'Inf. táblák helyének kialakítás'!$3:$3</definedName>
    <definedName name="_xlnm.Print_Titles" localSheetId="7">'Kerékpárszer. oszlop és pihenő'!$3:$3</definedName>
    <definedName name="_xlnm.Print_Titles" localSheetId="11">'Közvilágítás kiépítése'!$3:$3</definedName>
    <definedName name="_xlnm.Print_Titles" localSheetId="5">'Móló megk. bizt. út'!$3:$3</definedName>
    <definedName name="_xlnm.Print_Titles" localSheetId="1">'Parkoló építése'!$3:$3</definedName>
    <definedName name="_xlnm.Print_Titles" localSheetId="16">'Partvédelmi kövezés'!$3:$3</definedName>
    <definedName name="_xlnm.Print_Titles" localSheetId="9">'Pihenőhely, filagóriával'!$3:$3</definedName>
    <definedName name="_xlnm.Print_Titles" localSheetId="2">'Sólya megközelítését bizt. út'!$3:$3</definedName>
    <definedName name="_xlnm.Print_Titles" localSheetId="3">'Sólyázóhely kialakítása'!$3:$3</definedName>
    <definedName name="_xlnm.Print_Titles" localSheetId="15">'Vízitur. beszállópont'!$3:$3</definedName>
    <definedName name="_xlnm.Print_Titles" localSheetId="10">'Zöldterület rendezése'!$3:$3</definedName>
    <definedName name="_xlnm.Print_Area" localSheetId="0">'Ajánlati főösszesítő'!$A$1:$D$35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32" l="1"/>
  <c r="G8" i="32"/>
  <c r="G5" i="31"/>
  <c r="G21" i="31" s="1"/>
  <c r="C23" i="17" s="1"/>
  <c r="H5" i="31"/>
  <c r="H21" i="31" s="1"/>
  <c r="D23" i="17" s="1"/>
  <c r="G6" i="31"/>
  <c r="H6" i="31"/>
  <c r="G7" i="31"/>
  <c r="H7" i="31"/>
  <c r="G8" i="31"/>
  <c r="H8" i="31"/>
  <c r="G9" i="31"/>
  <c r="H9" i="31"/>
  <c r="G10" i="31"/>
  <c r="H10" i="31"/>
  <c r="G11" i="31"/>
  <c r="H11" i="31"/>
  <c r="G12" i="31"/>
  <c r="H12" i="31"/>
  <c r="G13" i="31"/>
  <c r="H13" i="31"/>
  <c r="G14" i="31"/>
  <c r="H14" i="31"/>
  <c r="G15" i="31"/>
  <c r="H15" i="31"/>
  <c r="G16" i="31"/>
  <c r="H16" i="31"/>
  <c r="G17" i="31"/>
  <c r="H17" i="31"/>
  <c r="G18" i="31"/>
  <c r="H18" i="31"/>
  <c r="G19" i="31"/>
  <c r="H19" i="31"/>
  <c r="G20" i="31"/>
  <c r="H20" i="31"/>
  <c r="H6" i="32"/>
  <c r="H9" i="32" s="1"/>
  <c r="D26" i="17" s="1"/>
  <c r="G6" i="32"/>
  <c r="H5" i="32"/>
  <c r="G5" i="32"/>
  <c r="G7" i="33"/>
  <c r="H7" i="33"/>
  <c r="H8" i="33"/>
  <c r="G8" i="33"/>
  <c r="H6" i="33"/>
  <c r="G6" i="33"/>
  <c r="G9" i="33" s="1"/>
  <c r="C27" i="17" s="1"/>
  <c r="H5" i="33"/>
  <c r="G5" i="33"/>
  <c r="H4" i="33"/>
  <c r="H9" i="33" s="1"/>
  <c r="D27" i="17" s="1"/>
  <c r="G4" i="33"/>
  <c r="G5" i="37"/>
  <c r="H5" i="37"/>
  <c r="G6" i="37"/>
  <c r="H6" i="37"/>
  <c r="G7" i="37"/>
  <c r="G8" i="37"/>
  <c r="C25" i="17" s="1"/>
  <c r="H7" i="37"/>
  <c r="H4" i="37"/>
  <c r="H8" i="37" s="1"/>
  <c r="D25" i="17" s="1"/>
  <c r="G4" i="37"/>
  <c r="H6" i="36"/>
  <c r="G6" i="36"/>
  <c r="H5" i="36"/>
  <c r="G5" i="36"/>
  <c r="H4" i="36"/>
  <c r="H7" i="36" s="1"/>
  <c r="D24" i="17" s="1"/>
  <c r="G4" i="36"/>
  <c r="G7" i="36" s="1"/>
  <c r="C24" i="17" s="1"/>
  <c r="G14" i="29"/>
  <c r="H14" i="29"/>
  <c r="G8" i="29"/>
  <c r="H8" i="29"/>
  <c r="G14" i="28"/>
  <c r="H14" i="28"/>
  <c r="G15" i="28"/>
  <c r="H15" i="28"/>
  <c r="G16" i="28"/>
  <c r="H16" i="28"/>
  <c r="G13" i="28"/>
  <c r="H13" i="28"/>
  <c r="G5" i="23"/>
  <c r="H5" i="23"/>
  <c r="H8" i="34"/>
  <c r="G8" i="34"/>
  <c r="H7" i="34"/>
  <c r="G7" i="34"/>
  <c r="G9" i="34" s="1"/>
  <c r="C28" i="17" s="1"/>
  <c r="H6" i="34"/>
  <c r="G6" i="34"/>
  <c r="H5" i="34"/>
  <c r="G5" i="34"/>
  <c r="H4" i="34"/>
  <c r="G4" i="34"/>
  <c r="H4" i="31"/>
  <c r="G4" i="31"/>
  <c r="H6" i="30"/>
  <c r="G6" i="30"/>
  <c r="H5" i="30"/>
  <c r="G5" i="30"/>
  <c r="H4" i="30"/>
  <c r="G4" i="30"/>
  <c r="G7" i="30" s="1"/>
  <c r="C22" i="17" s="1"/>
  <c r="H15" i="29"/>
  <c r="G15" i="29"/>
  <c r="H13" i="29"/>
  <c r="G13" i="29"/>
  <c r="H12" i="29"/>
  <c r="G12" i="29"/>
  <c r="H11" i="29"/>
  <c r="G11" i="29"/>
  <c r="H10" i="29"/>
  <c r="G10" i="29"/>
  <c r="H9" i="29"/>
  <c r="G9" i="29"/>
  <c r="H7" i="29"/>
  <c r="G7" i="29"/>
  <c r="G16" i="29" s="1"/>
  <c r="C21" i="17" s="1"/>
  <c r="H6" i="29"/>
  <c r="G6" i="29"/>
  <c r="H5" i="29"/>
  <c r="H16" i="29" s="1"/>
  <c r="D21" i="17" s="1"/>
  <c r="G5" i="29"/>
  <c r="H4" i="29"/>
  <c r="G4" i="29"/>
  <c r="H12" i="28"/>
  <c r="G12" i="28"/>
  <c r="H11" i="28"/>
  <c r="G11" i="28"/>
  <c r="H10" i="28"/>
  <c r="G10" i="28"/>
  <c r="G17" i="28" s="1"/>
  <c r="C20" i="17" s="1"/>
  <c r="H9" i="28"/>
  <c r="G9" i="28"/>
  <c r="H8" i="28"/>
  <c r="G8" i="28"/>
  <c r="H7" i="28"/>
  <c r="G7" i="28"/>
  <c r="H6" i="28"/>
  <c r="H17" i="28"/>
  <c r="D20" i="17" s="1"/>
  <c r="G6" i="28"/>
  <c r="H5" i="28"/>
  <c r="G5" i="28"/>
  <c r="H4" i="28"/>
  <c r="G4" i="28"/>
  <c r="H15" i="27"/>
  <c r="G15" i="27"/>
  <c r="H14" i="27"/>
  <c r="G14" i="27"/>
  <c r="H13" i="27"/>
  <c r="G13" i="27"/>
  <c r="H12" i="27"/>
  <c r="G12" i="27"/>
  <c r="H11" i="27"/>
  <c r="G11" i="27"/>
  <c r="H10" i="27"/>
  <c r="G10" i="27"/>
  <c r="H9" i="27"/>
  <c r="G9" i="27"/>
  <c r="H8" i="27"/>
  <c r="G8" i="27"/>
  <c r="G16" i="27" s="1"/>
  <c r="C19" i="17" s="1"/>
  <c r="H7" i="27"/>
  <c r="G7" i="27"/>
  <c r="H6" i="27"/>
  <c r="H16" i="27" s="1"/>
  <c r="D19" i="17" s="1"/>
  <c r="G6" i="27"/>
  <c r="H5" i="27"/>
  <c r="G5" i="27"/>
  <c r="H4" i="27"/>
  <c r="G4" i="27"/>
  <c r="H13" i="26"/>
  <c r="G13" i="26"/>
  <c r="H12" i="26"/>
  <c r="G12" i="26"/>
  <c r="H11" i="26"/>
  <c r="G11" i="26"/>
  <c r="H10" i="26"/>
  <c r="G10" i="26"/>
  <c r="H9" i="26"/>
  <c r="G9" i="26"/>
  <c r="H8" i="26"/>
  <c r="G8" i="26"/>
  <c r="H7" i="26"/>
  <c r="G7" i="26"/>
  <c r="H6" i="26"/>
  <c r="G6" i="26"/>
  <c r="H5" i="26"/>
  <c r="H14" i="26" s="1"/>
  <c r="D18" i="17" s="1"/>
  <c r="G5" i="26"/>
  <c r="H4" i="26"/>
  <c r="G4" i="26"/>
  <c r="G14" i="26" s="1"/>
  <c r="C18" i="17" s="1"/>
  <c r="H16" i="25"/>
  <c r="G16" i="25"/>
  <c r="H15" i="25"/>
  <c r="G15" i="25"/>
  <c r="H14" i="25"/>
  <c r="G14" i="25"/>
  <c r="H13" i="25"/>
  <c r="G13" i="25"/>
  <c r="H12" i="25"/>
  <c r="G12" i="25"/>
  <c r="H11" i="25"/>
  <c r="G11" i="25"/>
  <c r="H10" i="25"/>
  <c r="G10" i="25"/>
  <c r="H9" i="25"/>
  <c r="G9" i="25"/>
  <c r="H8" i="25"/>
  <c r="G8" i="25"/>
  <c r="H7" i="25"/>
  <c r="G7" i="25"/>
  <c r="H6" i="25"/>
  <c r="G6" i="25"/>
  <c r="H5" i="25"/>
  <c r="H17" i="25"/>
  <c r="D17" i="17" s="1"/>
  <c r="G5" i="25"/>
  <c r="H4" i="25"/>
  <c r="G4" i="25"/>
  <c r="G17" i="25" s="1"/>
  <c r="C17" i="17" s="1"/>
  <c r="H13" i="24"/>
  <c r="G13" i="24"/>
  <c r="H12" i="24"/>
  <c r="G12" i="24"/>
  <c r="H11" i="24"/>
  <c r="G11" i="24"/>
  <c r="H10" i="24"/>
  <c r="G10" i="24"/>
  <c r="H9" i="24"/>
  <c r="G9" i="24"/>
  <c r="H8" i="24"/>
  <c r="G8" i="24"/>
  <c r="H7" i="24"/>
  <c r="G7" i="24"/>
  <c r="H6" i="24"/>
  <c r="G6" i="24"/>
  <c r="H5" i="24"/>
  <c r="G5" i="24"/>
  <c r="G14" i="24" s="1"/>
  <c r="C16" i="17" s="1"/>
  <c r="H4" i="24"/>
  <c r="H14" i="24" s="1"/>
  <c r="D16" i="17" s="1"/>
  <c r="G4" i="24"/>
  <c r="H12" i="23"/>
  <c r="G12" i="23"/>
  <c r="H11" i="23"/>
  <c r="G11" i="23"/>
  <c r="H10" i="23"/>
  <c r="G10" i="23"/>
  <c r="H9" i="23"/>
  <c r="G9" i="23"/>
  <c r="H8" i="23"/>
  <c r="G8" i="23"/>
  <c r="G13" i="23" s="1"/>
  <c r="C15" i="17" s="1"/>
  <c r="H7" i="23"/>
  <c r="G7" i="23"/>
  <c r="H6" i="23"/>
  <c r="G6" i="23"/>
  <c r="H4" i="23"/>
  <c r="G4" i="23"/>
  <c r="H16" i="22"/>
  <c r="G16" i="22"/>
  <c r="H15" i="22"/>
  <c r="G15" i="22"/>
  <c r="H14" i="22"/>
  <c r="G14" i="22"/>
  <c r="H13" i="22"/>
  <c r="G13" i="22"/>
  <c r="H12" i="22"/>
  <c r="G12" i="22"/>
  <c r="H11" i="22"/>
  <c r="G11" i="22"/>
  <c r="H10" i="22"/>
  <c r="G10" i="22"/>
  <c r="H9" i="22"/>
  <c r="G9" i="22"/>
  <c r="H8" i="22"/>
  <c r="G8" i="22"/>
  <c r="H7" i="22"/>
  <c r="G7" i="22"/>
  <c r="H6" i="22"/>
  <c r="G6" i="22"/>
  <c r="H5" i="22"/>
  <c r="G5" i="22"/>
  <c r="H4" i="22"/>
  <c r="H17" i="22" s="1"/>
  <c r="D14" i="17" s="1"/>
  <c r="G4" i="22"/>
  <c r="G17" i="22" s="1"/>
  <c r="C14" i="17" s="1"/>
  <c r="G5" i="15"/>
  <c r="H5" i="15"/>
  <c r="G6" i="15"/>
  <c r="H6" i="15"/>
  <c r="G20" i="15"/>
  <c r="H20" i="15"/>
  <c r="G21" i="15"/>
  <c r="H21" i="15"/>
  <c r="G17" i="15"/>
  <c r="H17" i="15"/>
  <c r="G18" i="15"/>
  <c r="H18" i="15"/>
  <c r="G19" i="15"/>
  <c r="H19" i="15"/>
  <c r="G22" i="15"/>
  <c r="H22" i="15"/>
  <c r="G23" i="15"/>
  <c r="H23" i="15"/>
  <c r="G24" i="15"/>
  <c r="H24" i="15"/>
  <c r="G25" i="15"/>
  <c r="H25" i="15"/>
  <c r="G26" i="15"/>
  <c r="H26" i="15"/>
  <c r="G27" i="15"/>
  <c r="H27" i="15"/>
  <c r="G28" i="15"/>
  <c r="H28" i="15"/>
  <c r="G29" i="15"/>
  <c r="H29" i="15"/>
  <c r="G30" i="15"/>
  <c r="H30" i="15"/>
  <c r="G31" i="15"/>
  <c r="H31" i="15"/>
  <c r="G14" i="15"/>
  <c r="H14" i="15"/>
  <c r="G11" i="15"/>
  <c r="H11" i="15"/>
  <c r="G12" i="15"/>
  <c r="H12" i="15"/>
  <c r="G13" i="15"/>
  <c r="H13" i="15"/>
  <c r="G15" i="15"/>
  <c r="H15" i="15"/>
  <c r="G16" i="15"/>
  <c r="H16" i="15"/>
  <c r="G10" i="15"/>
  <c r="H10" i="15"/>
  <c r="G7" i="15"/>
  <c r="H7" i="15"/>
  <c r="G8" i="15"/>
  <c r="H8" i="15"/>
  <c r="G9" i="15"/>
  <c r="H9" i="15"/>
  <c r="H4" i="15"/>
  <c r="H32" i="15" s="1"/>
  <c r="D12" i="17" s="1"/>
  <c r="G4" i="15"/>
  <c r="G32" i="15" s="1"/>
  <c r="C12" i="17" s="1"/>
  <c r="H13" i="23"/>
  <c r="D15" i="17" s="1"/>
  <c r="H7" i="30"/>
  <c r="D22" i="17"/>
  <c r="H9" i="34"/>
  <c r="D28" i="17" s="1"/>
  <c r="G9" i="32"/>
  <c r="C26" i="17"/>
  <c r="C29" i="17" l="1"/>
  <c r="C30" i="17" l="1"/>
  <c r="C31" i="17" s="1"/>
</calcChain>
</file>

<file path=xl/sharedStrings.xml><?xml version="1.0" encoding="utf-8"?>
<sst xmlns="http://schemas.openxmlformats.org/spreadsheetml/2006/main" count="523" uniqueCount="174">
  <si>
    <t>Ssz.</t>
  </si>
  <si>
    <t>Tétel szövege</t>
  </si>
  <si>
    <t>Menny.</t>
  </si>
  <si>
    <t>Anyag egységár</t>
  </si>
  <si>
    <t>Díj egységre</t>
  </si>
  <si>
    <t>Anyag összesen</t>
  </si>
  <si>
    <t>Díj összesen</t>
  </si>
  <si>
    <t>m</t>
  </si>
  <si>
    <t>m2</t>
  </si>
  <si>
    <t>db</t>
  </si>
  <si>
    <t>m3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</si>
  <si>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</si>
  <si>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</si>
  <si>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</si>
  <si>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</si>
  <si>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</si>
  <si>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</si>
  <si>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</si>
  <si>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</si>
  <si>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</si>
  <si>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</si>
  <si>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</si>
  <si>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Aláírás</t>
  </si>
  <si>
    <t>Balatonakali Község Önkormányzata</t>
  </si>
  <si>
    <t>8243 Balatonakali, Kossuth u. 45.</t>
  </si>
  <si>
    <t xml:space="preserve">Tárgy:                       </t>
  </si>
  <si>
    <t>Egys.</t>
  </si>
  <si>
    <t>…......................., 2022. ….....................</t>
  </si>
  <si>
    <t>Balatonakali, horgászcsónak kikötő stég és</t>
  </si>
  <si>
    <t>környezetének turisztikai fejlesztése</t>
  </si>
  <si>
    <t xml:space="preserve">Építési tevékenységek költségei összesen (Nettó): </t>
  </si>
  <si>
    <t xml:space="preserve">Építési tevékenységek költségei összesen (Bruttó): </t>
  </si>
  <si>
    <t>Tételes költségvetés kiírás - Parkoló építés</t>
  </si>
  <si>
    <t>Parkoló építési munkák összesen:</t>
  </si>
  <si>
    <t>Ideiglenes forgalomkorlátozás kiépítése, fenntartása</t>
  </si>
  <si>
    <t>Földkiemelés útpályaszerkezet részére</t>
  </si>
  <si>
    <t>Kiszoruló föld tgk-ra rakása, elszállítása lerakóhelyre</t>
  </si>
  <si>
    <t>Tükör készítése gépi erővel, kiegészítő kézi földmunkával</t>
  </si>
  <si>
    <t>Tükör felületének simító hengerlése</t>
  </si>
  <si>
    <t>Csapadékvízcsatorna építés földmunkái 1,5 m mélységig (munkaárok ásása, tükör készítése, ágyazati réteg készítése, föld visszatöltés, tömörítés, kiszoruló föld elszállítása, elhelyezése)</t>
  </si>
  <si>
    <t>Csapadékvíz csatorna fektetése, NA200 KG PVC csatornacsőből, idomokkal</t>
  </si>
  <si>
    <t>Csapadékvíz csatorna fektetése, NA300 KG PVC csatornacsőből, idomokkal</t>
  </si>
  <si>
    <t>Víznyelőakna építése, 400 KN-os ráccsal</t>
  </si>
  <si>
    <t>Tisztítóakna építése, 250 KN-os fedlappal</t>
  </si>
  <si>
    <t>Bárczy-tip. olajszűrő beépítése</t>
  </si>
  <si>
    <t>Csatorna kitorkorkoló fej készítése</t>
  </si>
  <si>
    <t>Geotextilia terítés</t>
  </si>
  <si>
    <t>M56 ágyazati réteg készítése</t>
  </si>
  <si>
    <t>M56 ágyazati réteg tömörítése</t>
  </si>
  <si>
    <t>NZ2/4 fektető ágyazati réteg készítése 3 cm vtg-ban</t>
  </si>
  <si>
    <t>Térkőburkolat készítése, 20*10*8 cm-es hasáb térkőből, szürke színben, parkolóállások színes térkővel történő elválasztásával</t>
  </si>
  <si>
    <t>Kiemelt szegély készítése</t>
  </si>
  <si>
    <t>Süllyesztett szegély készítése</t>
  </si>
  <si>
    <t>Meglévő aszfaltburkolat szélének vágása</t>
  </si>
  <si>
    <t>CKT burkolatalap készítése útszélesítésnél</t>
  </si>
  <si>
    <t>AC-11 kopó, aszfaltburkolat készítése 4 cm vtg-ban</t>
  </si>
  <si>
    <t>AC-11 kötő, aszfaltburkolat készítése 5 cm vtg-ban</t>
  </si>
  <si>
    <t>Közúti elzőtáblák oszlopainak elhelyezése</t>
  </si>
  <si>
    <t>Közúti jelzőtáblák elhelyezése</t>
  </si>
  <si>
    <t>Közúti kiegészítő jelzőtáblák elhelyezése</t>
  </si>
  <si>
    <t>Elkészült létesítmény geodéziai bemérése</t>
  </si>
  <si>
    <t>Megvalósulái dokumentáció összeállítása</t>
  </si>
  <si>
    <t>1. Parkoló építése</t>
  </si>
  <si>
    <t>I. Építési engedélyes tevékenységek</t>
  </si>
  <si>
    <t>II. Nem építési engedélyes tevékenységek</t>
  </si>
  <si>
    <t>2. Sólyázóhely kialakítása</t>
  </si>
  <si>
    <t>1. Sólya megközelítését biztosító út építése</t>
  </si>
  <si>
    <t>3. Horgászkikötő megközelítését biztosító járda építése</t>
  </si>
  <si>
    <t xml:space="preserve">5. Gyalogos sétány kialakítása, épület körüli térburkolattal </t>
  </si>
  <si>
    <t>4. Móló megközelítését biztosító út építése</t>
  </si>
  <si>
    <t>6. Kerékpárszerelő oszlop és kerékpáros pihenőhely kialakítása</t>
  </si>
  <si>
    <t>7. Információs táblák helyének kialakítása</t>
  </si>
  <si>
    <t>8. Pihenőhely kialakítása filagóriával</t>
  </si>
  <si>
    <t xml:space="preserve">9. Zöldterület rendezése, parkosítás </t>
  </si>
  <si>
    <t>10. Közvilágítás kiépítése</t>
  </si>
  <si>
    <t xml:space="preserve">Áfa (27 %): </t>
  </si>
  <si>
    <t>Tételes költségvetés kiírás - Partvédelmi kövezés rendezése a mólónál</t>
  </si>
  <si>
    <t>Partvédelmi kövezés rendezése a mólónál összesen:</t>
  </si>
  <si>
    <t>Tételes költségvetés kiírás - Víziturisztikai beszállópont kialakítása a mólónál</t>
  </si>
  <si>
    <t>Víziturisztikai beszállópont kialakítása a mólónál összesen:</t>
  </si>
  <si>
    <t>Csónakhelyek szárazföldi kapacitás növelése és mobil                                              horgászstég elhelyezése összesen:</t>
  </si>
  <si>
    <t>Közvilágítás kiépítése összesen:</t>
  </si>
  <si>
    <t>Tételes költségvetés kiírás - Zöldterület rendezése, parkosítás</t>
  </si>
  <si>
    <t>Zöldterület rendezése, parkosítás összesen:</t>
  </si>
  <si>
    <t>Tételes költségvetés kiírás - Pihenőhely kialakítása filagóriával</t>
  </si>
  <si>
    <t>Pihenőhely kialakítása filagóriával összesen:</t>
  </si>
  <si>
    <t>Információs táblák helyének kialakítása összesen:</t>
  </si>
  <si>
    <t>Tételes költségvetés kiírás - Kerékpárszerelő oszlop és kerékpáros pihenőhely kialakítása</t>
  </si>
  <si>
    <t>Kerékpárszerelő oszlop és kerékpáros pihenőhely kialakítása:</t>
  </si>
  <si>
    <t>Tételes költségvetés kiírás - Gyalogos sétány kialakítása,                                       épület körüli térburkolattal</t>
  </si>
  <si>
    <t>Gyalogos sétány kialakítása, épület körüli térburkolattal összesen:</t>
  </si>
  <si>
    <t>Tételes költségvetés kiírás - Móló megközelítését biztosító út építése</t>
  </si>
  <si>
    <t>Móló megközelítését biztosító út építése összesen:</t>
  </si>
  <si>
    <t>Tételes költségvetés kiírás - Horgászkikötő megközelítését biztosító járda építése</t>
  </si>
  <si>
    <t>Horgászkikötő megközelítését biztosító járda építése összesen:</t>
  </si>
  <si>
    <t>Tételes költségvetés kiírás - Sólyázőhely kialakítása</t>
  </si>
  <si>
    <t>Sólyázóhely kialakítása összesen:</t>
  </si>
  <si>
    <t>Tételes költségvetés kiírás - Sólya megközelítését biztosító út építése</t>
  </si>
  <si>
    <t>Sólya megközelítését biztosító út építése összesen:</t>
  </si>
  <si>
    <t xml:space="preserve">Földkiemelés </t>
  </si>
  <si>
    <t>Munkatér lehatárolása homokzsákkal, vizszintsüllyesztés szivattyúzással</t>
  </si>
  <si>
    <t>Egyoldali fa zsaluzat készítése</t>
  </si>
  <si>
    <t>Szerelőbeton készítése 5 cm vtg-ban C12 min. betonból</t>
  </si>
  <si>
    <r>
      <t xml:space="preserve">Betonacélszerelés, 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Times New Roman CE"/>
        <charset val="238"/>
      </rPr>
      <t>10 betonacélból</t>
    </r>
  </si>
  <si>
    <t>tonna</t>
  </si>
  <si>
    <t>Szerkezeti beton készítése, C30/37-16-F2</t>
  </si>
  <si>
    <t>Földkiemelés járda pályaszerkezet részére</t>
  </si>
  <si>
    <t>Térkőburkoló szegély készítés, 100*0,2*0,08cm-es</t>
  </si>
  <si>
    <t>Térkőburkolat készítése,  6 cm vtg. mogyoró színű Taverna tip. Térkőből</t>
  </si>
  <si>
    <t xml:space="preserve">Térkőburkolat készítése, 20*10*8 cm-es hasáb térkőből, szürke színben, </t>
  </si>
  <si>
    <t>Térkőburkolat készítése, 20*10*8 cm-es hasáb térkőből, szürke színben</t>
  </si>
  <si>
    <t>Földkiemelés sétány pályaszerkezet részére</t>
  </si>
  <si>
    <t>Információs tábla elhelyezése</t>
  </si>
  <si>
    <t>Hulladékgyűjtő elhelyezése</t>
  </si>
  <si>
    <t>Pad elhelyezése</t>
  </si>
  <si>
    <t>Tételes költségvetés kiírás - Információs táblák helyének kialakítása (3db)</t>
  </si>
  <si>
    <t>Filagória elkészítése, telepítése</t>
  </si>
  <si>
    <t>Humuszterítés, 10 cm vtg-ban</t>
  </si>
  <si>
    <t>Füvesítés</t>
  </si>
  <si>
    <t>Faültetés</t>
  </si>
  <si>
    <t>Partvédőmű területén kinőtt növényzet írtása, tuskókiszedéssel, hulladék elszállítással</t>
  </si>
  <si>
    <t>Meglévő terméskő partfalvédelem terméskőveinek részleges visszaszedése</t>
  </si>
  <si>
    <t>Móló töltéstest profilozása, földvisszahúzás, tömörítés, rézsűképzés</t>
  </si>
  <si>
    <t>Móló töltéstestének védelme kőszórás elkészítésével (visszabontott és helyszínre szállított vízépítési terméskövek felhasználásával</t>
  </si>
  <si>
    <t>Vízépítési terméskő helyszínre szállítása, anyagpótláshoz</t>
  </si>
  <si>
    <t>Kerékpár szerelő oszlop elhelyezése (Streetbútor kerékpáros szervízpont)</t>
  </si>
  <si>
    <t>Kerékpártámaszok elhelyezése ("P" alakú támaszok)</t>
  </si>
  <si>
    <t>Tételes költségvetés kiírás - Horgászcsónak kikötő stég cseréje</t>
  </si>
  <si>
    <t>kg</t>
  </si>
  <si>
    <t>Új horgászcsónak kikötő stég járófelületének elkészítése 28 mm-es vörösfenyő teraszburkoló padozattal, 40*70 mm-es vörösfenyő párnafákkal, csavarkötéssel kompletten</t>
  </si>
  <si>
    <t>Új korgászcsónak kikötő stég horganyzott acélszerkezetének legyártása (gyártmánytervek készítésével), helyszíni szerelése, beépítése pályázati terv szerinti geometriai kialakítással 53,0 m hosszúságban, 1,5 m szélességben</t>
  </si>
  <si>
    <t xml:space="preserve">Lánckorlát készítése, horganyzott acél oszlopokkal (1"), horganyzott lánccal </t>
  </si>
  <si>
    <t>Tételes költségvetés kiírás - Bepakoló stég cseréje</t>
  </si>
  <si>
    <t>Bepakoló stég horganyzott acélszerkezetének legyártása (gyártmánytervek készítésével), helyszíni szerelése, beépítése pályázati terv szerinti geometriai kialakítással 15,0 m hosszúságban, 1,5 m szélességben</t>
  </si>
  <si>
    <t>Bepakoló stég járófelületének elkészítése 28 mm-es vörösfenyő teraszburkoló padozattal, 40*70 mm-es vörösfenyő párnafákkal, csavarkötéssel kompletten</t>
  </si>
  <si>
    <r>
      <t>Felület kezelt acél oszlopok leverése, kibetonozása (</t>
    </r>
    <r>
      <rPr>
        <sz val="10"/>
        <color indexed="8"/>
        <rFont val="Calibri"/>
        <family val="2"/>
        <charset val="238"/>
      </rPr>
      <t>Ø</t>
    </r>
    <r>
      <rPr>
        <sz val="10"/>
        <color indexed="8"/>
        <rFont val="Times New Roman CE"/>
        <charset val="238"/>
      </rPr>
      <t>160 acélcső, 3,0 m hosszú), felszerkezet rögzítéséhez talplemez elhelyezésével</t>
    </r>
  </si>
  <si>
    <t>Pontalapok elkészítése 0,6*0,6*1,0 m-es méretben C25/30 min. betonból, földmunkával, zsaluzással kompletten</t>
  </si>
  <si>
    <t>11. Horgászcsónak kikötő stég cseréje</t>
  </si>
  <si>
    <t>Víziturisztikai beszállópont kiegészítő horganyzott acélszerkezetének legyártása (gyártmánytervek készítésével), helyszíni szerelése, beépítése pályázati terv szerinti geometriai kialakítással 15,0 m hosszúságban,0,6 m szélességben, oszlopokhoz történő rögzítéssel, vizszinthez igazodó szintállítási lehetősséggel 1</t>
  </si>
  <si>
    <t xml:space="preserve">Víziturisztikai beszállópont kiegészítő horganyzott acélszerkezetének legyártása (gyártmánytervek készítésével), helyszíni szerelése, beépítése pályázati terv szerinti geometriai kialakítással 15,0 m hosszúságban, 1,5 m szélességben </t>
  </si>
  <si>
    <t>Víziturisztikai beszállópont járófelületének elkészítése 28 mm-es vörösfenyő teraszburkoló padozattal, 40*70 mm-es vörösfenyő párnafákkal, csavarkötéssel kompletten</t>
  </si>
  <si>
    <t>Horgászkikötő stég cseréje összesen:</t>
  </si>
  <si>
    <t>Bepakoló stég cseréje összesen:</t>
  </si>
  <si>
    <t xml:space="preserve">I. </t>
  </si>
  <si>
    <t>Parti csónaktároló (10 db csónak parti tárolásához)</t>
  </si>
  <si>
    <t>II.</t>
  </si>
  <si>
    <t>Mobil horgászstég elhelyezése</t>
  </si>
  <si>
    <t xml:space="preserve">Parti csónak tároló horganyzott acélszerkezetének legyártása (gyártmánytervek készítésével), helyszíni szerelése, beépítése pályázati terv szerinti geometriai kialakítással </t>
  </si>
  <si>
    <t>Mobil horgászstég legyártása (gyártmánytervek készítésével), helyszíni szerelése, 3,0*3,0 m-es mérettel, 3,0 m-es magassággal, létrával, festett acálszerkezettel, vörösfenyő járófelülettel</t>
  </si>
  <si>
    <t>Tételes költségvetés kiírás - Csónakhelyek szárazföldi kapacítás növelése                    és mobil horgászstég elhelyezése</t>
  </si>
  <si>
    <t>12. Bepakoló stég cseréje</t>
  </si>
  <si>
    <t>13. Csónakhelyek szárazföldi kapacitás növelése és mobil horgászstég elhelyezése</t>
  </si>
  <si>
    <t>14. Víziturisztikai beszállópont kialakítása a mólónál</t>
  </si>
  <si>
    <t>15. Partvédelmi kövezés rendezése a mólónál</t>
  </si>
  <si>
    <t>Gépi-kézi földmunka V-VI. talajosztályban 70x70 cm kábelároknak, homokágykészítéssel, talajvisszatöltéssel, tömörítéssel, kiszoruló talaj elszállításával.</t>
  </si>
  <si>
    <t>Tömörített  dolomitzuzalékos burkolat feltöltés 30cm vasragságban.</t>
  </si>
  <si>
    <t>Védőcső fektetése kábellárokba D 63 mm</t>
  </si>
  <si>
    <t>Kábeljelzőszalag fektetése kábelárokba erősáramú</t>
  </si>
  <si>
    <t>NAYY-J 4x16 mm2 fektetése védőcsőbe</t>
  </si>
  <si>
    <t>Kültéri KIF kábelvég kiképzés  bekötéssel 4X16mm2</t>
  </si>
  <si>
    <t>klt</t>
  </si>
  <si>
    <t>ST 260/60P1  6m fpmagassággalacélkandeláber alapvasalattal, lámpakarral, beton alaptest készítéssel, helyszínre szállítva telepítve.</t>
  </si>
  <si>
    <t>ST 2100/60P1  10m fp.magassággalacélkandeláber alapvasalattal, lámpakarral beton alaptest készítéssel, helyszínre szállítva telepítve.</t>
  </si>
  <si>
    <t>HOFEKA Glória Smart D55W 3000K lámpatest felszerelése lámpaoszlopra</t>
  </si>
  <si>
    <t>HOFEKA TVEET  X3 5BLSB12 LRS 129W 3000K lámpatest felszerelése lámpaoszlopra</t>
  </si>
  <si>
    <t>MT 3x2,5 mm felszálló vezeték kandeláberbe</t>
  </si>
  <si>
    <t>Vezetékkötés kandeláberben ENSTO SV50.11 kötőelemmel</t>
  </si>
  <si>
    <t>Földre telepíthető fogyasztásmérő szekrény elhelyezése és bekötése  E.ON ügyintézéssel</t>
  </si>
  <si>
    <t>3 m-es rúdföldelő telepítése</t>
  </si>
  <si>
    <t>Geodéziai kitűzés, bemérés jegyzőkönyv készítéssel</t>
  </si>
  <si>
    <t>Villamos biztonsági felülvizsgálatok műszeres mérése jegyzőkönyv készítéssel.</t>
  </si>
  <si>
    <t>Közmű szakfelügyelet</t>
  </si>
  <si>
    <t>Pontalapok betonozása 0,50*0,5*0,8m-es</t>
  </si>
  <si>
    <t xml:space="preserve">Tételes költségvetés kiírás - Közvilágítás kiépítése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</si>
</sst>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sz val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Times New Roman CE"/>
      <charset val="238"/>
    </font>
    <font>
      <sz val="10"/>
      <color indexed="8"/>
      <name val="Calibri"/>
      <family val="2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6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6" fillId="0" borderId="1" xfId="0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3" fontId="10" fillId="0" borderId="5" xfId="0" applyNumberFormat="1" applyFont="1" applyBorder="1" applyAlignment="1">
      <alignment horizontal="right" vertical="center"/>
    </xf>
    <xf numFmtId="3" fontId="10" fillId="0" borderId="6" xfId="0" applyNumberFormat="1" applyFont="1" applyBorder="1" applyAlignment="1">
      <alignment horizontal="right" vertical="center"/>
    </xf>
    <xf numFmtId="0" fontId="9" fillId="0" borderId="0" xfId="0" applyFont="1" applyAlignment="1">
      <alignment vertical="top"/>
    </xf>
    <xf numFmtId="168" fontId="6" fillId="0" borderId="1" xfId="0" applyNumberFormat="1" applyFont="1" applyBorder="1" applyAlignment="1">
      <alignment horizontal="right" wrapText="1"/>
    </xf>
    <xf numFmtId="3" fontId="6" fillId="0" borderId="0" xfId="0" applyNumberFormat="1" applyFont="1" applyAlignment="1">
      <alignment horizontal="right" vertical="top" wrapText="1"/>
    </xf>
    <xf numFmtId="3" fontId="6" fillId="0" borderId="1" xfId="0" applyNumberFormat="1" applyFont="1" applyFill="1" applyBorder="1" applyAlignment="1">
      <alignment horizontal="right" wrapText="1"/>
    </xf>
    <xf numFmtId="3" fontId="10" fillId="0" borderId="5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vertical="center" wrapText="1"/>
    </xf>
    <xf numFmtId="3" fontId="8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3" fontId="12" fillId="0" borderId="16" xfId="0" applyNumberFormat="1" applyFont="1" applyBorder="1" applyAlignment="1">
      <alignment horizontal="center" vertical="center"/>
    </xf>
    <xf numFmtId="3" fontId="12" fillId="0" borderId="1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top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3" fontId="12" fillId="0" borderId="12" xfId="0" applyNumberFormat="1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3" fontId="12" fillId="0" borderId="14" xfId="0" applyNumberFormat="1" applyFont="1" applyBorder="1" applyAlignment="1">
      <alignment horizontal="center" vertical="center"/>
    </xf>
    <xf numFmtId="3" fontId="12" fillId="0" borderId="15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right" vertical="center" wrapText="1"/>
    </xf>
    <xf numFmtId="0" fontId="7" fillId="0" borderId="19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topLeftCell="A10" zoomScaleNormal="100" workbookViewId="0">
      <selection activeCell="G26" sqref="G26"/>
    </sheetView>
  </sheetViews>
  <sheetFormatPr defaultRowHeight="15.6" x14ac:dyDescent="0.3"/>
  <cols>
    <col min="1" max="1" width="36.44140625" style="5" customWidth="1"/>
    <col min="2" max="2" width="10.6640625" style="5" customWidth="1"/>
    <col min="3" max="4" width="15.6640625" style="5" customWidth="1"/>
    <col min="5" max="5" width="2.88671875" style="5" customWidth="1"/>
    <col min="6" max="6" width="8.88671875" style="34"/>
    <col min="7" max="16384" width="8.88671875" style="5"/>
  </cols>
  <sheetData>
    <row r="1" spans="1:6" x14ac:dyDescent="0.3">
      <c r="A1" s="26" t="s">
        <v>23</v>
      </c>
      <c r="C1" s="5" t="s">
        <v>11</v>
      </c>
    </row>
    <row r="2" spans="1:6" x14ac:dyDescent="0.3">
      <c r="A2" s="5" t="s">
        <v>24</v>
      </c>
      <c r="C2" s="5" t="s">
        <v>12</v>
      </c>
    </row>
    <row r="3" spans="1:6" x14ac:dyDescent="0.3">
      <c r="C3" s="5" t="s">
        <v>13</v>
      </c>
    </row>
    <row r="4" spans="1:6" x14ac:dyDescent="0.3">
      <c r="A4" s="26" t="s">
        <v>25</v>
      </c>
      <c r="C4" s="5" t="s">
        <v>14</v>
      </c>
    </row>
    <row r="5" spans="1:6" x14ac:dyDescent="0.3">
      <c r="A5" s="5" t="s">
        <v>28</v>
      </c>
      <c r="C5" s="5" t="s">
        <v>15</v>
      </c>
    </row>
    <row r="6" spans="1:6" x14ac:dyDescent="0.3">
      <c r="A6" s="14" t="s">
        <v>29</v>
      </c>
      <c r="C6" s="5" t="s">
        <v>16</v>
      </c>
    </row>
    <row r="7" spans="1:6" x14ac:dyDescent="0.3">
      <c r="A7" s="5" t="s">
        <v>17</v>
      </c>
    </row>
    <row r="8" spans="1:6" s="9" customFormat="1" ht="23.4" customHeight="1" x14ac:dyDescent="0.3">
      <c r="A8" s="39" t="s">
        <v>18</v>
      </c>
      <c r="B8" s="40"/>
      <c r="C8" s="40"/>
      <c r="D8" s="40"/>
      <c r="F8" s="35"/>
    </row>
    <row r="9" spans="1:6" s="9" customFormat="1" ht="13.95" customHeight="1" thickBot="1" x14ac:dyDescent="0.35">
      <c r="A9" s="10"/>
      <c r="B9" s="11"/>
      <c r="C9" s="11"/>
      <c r="D9" s="11"/>
      <c r="F9" s="35"/>
    </row>
    <row r="10" spans="1:6" s="9" customFormat="1" ht="20.399999999999999" customHeight="1" thickBot="1" x14ac:dyDescent="0.35">
      <c r="A10" s="48" t="s">
        <v>19</v>
      </c>
      <c r="B10" s="49"/>
      <c r="C10" s="13" t="s">
        <v>20</v>
      </c>
      <c r="D10" s="13" t="s">
        <v>21</v>
      </c>
      <c r="F10" s="35"/>
    </row>
    <row r="11" spans="1:6" s="9" customFormat="1" ht="21.6" customHeight="1" x14ac:dyDescent="0.3">
      <c r="A11" s="52" t="s">
        <v>63</v>
      </c>
      <c r="B11" s="53"/>
      <c r="C11" s="22"/>
      <c r="D11" s="23"/>
      <c r="F11" s="35"/>
    </row>
    <row r="12" spans="1:6" s="9" customFormat="1" ht="21.6" customHeight="1" thickBot="1" x14ac:dyDescent="0.35">
      <c r="A12" s="50" t="s">
        <v>62</v>
      </c>
      <c r="B12" s="51"/>
      <c r="C12" s="24">
        <f>'Parkoló építése'!G32</f>
        <v>0</v>
      </c>
      <c r="D12" s="25">
        <f>'Parkoló építése'!H32</f>
        <v>0</v>
      </c>
      <c r="F12" s="35"/>
    </row>
    <row r="13" spans="1:6" s="9" customFormat="1" ht="21.6" customHeight="1" x14ac:dyDescent="0.3">
      <c r="A13" s="52" t="s">
        <v>64</v>
      </c>
      <c r="B13" s="53"/>
      <c r="C13" s="24"/>
      <c r="D13" s="25"/>
      <c r="F13" s="35"/>
    </row>
    <row r="14" spans="1:6" s="9" customFormat="1" ht="21.6" customHeight="1" x14ac:dyDescent="0.3">
      <c r="A14" s="43" t="s">
        <v>66</v>
      </c>
      <c r="B14" s="44"/>
      <c r="C14" s="24">
        <f>'Sólya megközelítését bizt. út'!G17</f>
        <v>0</v>
      </c>
      <c r="D14" s="25">
        <f>'Sólya megközelítését bizt. út'!H17</f>
        <v>0</v>
      </c>
      <c r="F14" s="35"/>
    </row>
    <row r="15" spans="1:6" s="9" customFormat="1" ht="21.6" customHeight="1" x14ac:dyDescent="0.3">
      <c r="A15" s="43" t="s">
        <v>65</v>
      </c>
      <c r="B15" s="44"/>
      <c r="C15" s="24">
        <f>'Sólyázóhely kialakítása'!G13</f>
        <v>0</v>
      </c>
      <c r="D15" s="25">
        <f>'Sólyázóhely kialakítása'!H13</f>
        <v>0</v>
      </c>
      <c r="F15" s="35"/>
    </row>
    <row r="16" spans="1:6" s="9" customFormat="1" ht="21.6" customHeight="1" x14ac:dyDescent="0.3">
      <c r="A16" s="43" t="s">
        <v>67</v>
      </c>
      <c r="B16" s="44"/>
      <c r="C16" s="24">
        <f>'Horgászkikötő járda'!G14</f>
        <v>0</v>
      </c>
      <c r="D16" s="25">
        <f>'Horgászkikötő járda'!H14</f>
        <v>0</v>
      </c>
      <c r="F16" s="35"/>
    </row>
    <row r="17" spans="1:6" s="9" customFormat="1" ht="21.6" customHeight="1" x14ac:dyDescent="0.3">
      <c r="A17" s="50" t="s">
        <v>69</v>
      </c>
      <c r="B17" s="51"/>
      <c r="C17" s="24">
        <f>'Móló megk. bizt. út'!G17</f>
        <v>0</v>
      </c>
      <c r="D17" s="25">
        <f>'Móló megk. bizt. út'!H17</f>
        <v>0</v>
      </c>
      <c r="F17" s="35"/>
    </row>
    <row r="18" spans="1:6" s="9" customFormat="1" ht="21.6" customHeight="1" x14ac:dyDescent="0.3">
      <c r="A18" s="43" t="s">
        <v>68</v>
      </c>
      <c r="B18" s="44"/>
      <c r="C18" s="24">
        <f>'Gyalogos sétány'!G14</f>
        <v>0</v>
      </c>
      <c r="D18" s="25">
        <f>'Gyalogos sétány'!H14</f>
        <v>0</v>
      </c>
      <c r="F18" s="35"/>
    </row>
    <row r="19" spans="1:6" s="9" customFormat="1" ht="27" customHeight="1" x14ac:dyDescent="0.3">
      <c r="A19" s="43" t="s">
        <v>70</v>
      </c>
      <c r="B19" s="44"/>
      <c r="C19" s="24">
        <f>'Kerékpárszer. oszlop és pihenő'!G16</f>
        <v>0</v>
      </c>
      <c r="D19" s="25">
        <f>'Kerékpárszer. oszlop és pihenő'!H16</f>
        <v>0</v>
      </c>
      <c r="F19" s="35"/>
    </row>
    <row r="20" spans="1:6" s="9" customFormat="1" ht="21.6" customHeight="1" x14ac:dyDescent="0.3">
      <c r="A20" s="43" t="s">
        <v>71</v>
      </c>
      <c r="B20" s="44"/>
      <c r="C20" s="24">
        <f>'Inf. táblák helyének kialakítás'!G17</f>
        <v>0</v>
      </c>
      <c r="D20" s="25">
        <f>'Inf. táblák helyének kialakítás'!H17</f>
        <v>0</v>
      </c>
      <c r="F20" s="35"/>
    </row>
    <row r="21" spans="1:6" s="9" customFormat="1" ht="21.6" customHeight="1" x14ac:dyDescent="0.3">
      <c r="A21" s="43" t="s">
        <v>72</v>
      </c>
      <c r="B21" s="44"/>
      <c r="C21" s="24">
        <f>'Pihenőhely, filagóriával'!G16</f>
        <v>0</v>
      </c>
      <c r="D21" s="25">
        <f>'Pihenőhely, filagóriával'!H16</f>
        <v>0</v>
      </c>
      <c r="F21" s="35"/>
    </row>
    <row r="22" spans="1:6" s="9" customFormat="1" ht="21.6" customHeight="1" x14ac:dyDescent="0.3">
      <c r="A22" s="43" t="s">
        <v>73</v>
      </c>
      <c r="B22" s="44"/>
      <c r="C22" s="24">
        <f>'Zöldterület rendezése'!G7</f>
        <v>0</v>
      </c>
      <c r="D22" s="25">
        <f>'Zöldterület rendezése'!H7</f>
        <v>0</v>
      </c>
      <c r="F22" s="35"/>
    </row>
    <row r="23" spans="1:6" s="9" customFormat="1" ht="21.6" customHeight="1" x14ac:dyDescent="0.3">
      <c r="A23" s="50" t="s">
        <v>74</v>
      </c>
      <c r="B23" s="51"/>
      <c r="C23" s="30">
        <f>'Közvilágítás kiépítése'!G21</f>
        <v>0</v>
      </c>
      <c r="D23" s="31">
        <f>'Közvilágítás kiépítése'!H21</f>
        <v>0</v>
      </c>
      <c r="F23" s="35"/>
    </row>
    <row r="24" spans="1:6" s="9" customFormat="1" ht="21.6" customHeight="1" x14ac:dyDescent="0.3">
      <c r="A24" s="43" t="s">
        <v>137</v>
      </c>
      <c r="B24" s="44"/>
      <c r="C24" s="24">
        <f>'Horgászcsónak kikötő stég '!G7</f>
        <v>0</v>
      </c>
      <c r="D24" s="25">
        <f>'Horgászcsónak kikötő stég '!H7</f>
        <v>0</v>
      </c>
      <c r="F24" s="35"/>
    </row>
    <row r="25" spans="1:6" s="9" customFormat="1" ht="21.6" customHeight="1" x14ac:dyDescent="0.3">
      <c r="A25" s="43" t="s">
        <v>150</v>
      </c>
      <c r="B25" s="44"/>
      <c r="C25" s="24">
        <f>'Bepakoló stég'!G8</f>
        <v>0</v>
      </c>
      <c r="D25" s="25">
        <f>'Bepakoló stég'!H8</f>
        <v>0</v>
      </c>
      <c r="F25" s="35"/>
    </row>
    <row r="26" spans="1:6" s="9" customFormat="1" ht="27.6" customHeight="1" x14ac:dyDescent="0.3">
      <c r="A26" s="43" t="s">
        <v>151</v>
      </c>
      <c r="B26" s="44"/>
      <c r="C26" s="24">
        <f>'Csónakhelyek '!G9</f>
        <v>0</v>
      </c>
      <c r="D26" s="25">
        <f>'Csónakhelyek '!H9</f>
        <v>0</v>
      </c>
      <c r="F26" s="35"/>
    </row>
    <row r="27" spans="1:6" s="9" customFormat="1" ht="21.6" customHeight="1" x14ac:dyDescent="0.3">
      <c r="A27" s="43" t="s">
        <v>152</v>
      </c>
      <c r="B27" s="44"/>
      <c r="C27" s="24">
        <f>'Vízitur. beszállópont'!G9</f>
        <v>0</v>
      </c>
      <c r="D27" s="25">
        <f>'Vízitur. beszállópont'!H9</f>
        <v>0</v>
      </c>
      <c r="F27" s="35"/>
    </row>
    <row r="28" spans="1:6" s="9" customFormat="1" ht="21.6" customHeight="1" x14ac:dyDescent="0.3">
      <c r="A28" s="43" t="s">
        <v>153</v>
      </c>
      <c r="B28" s="44"/>
      <c r="C28" s="24">
        <f>'Partvédelmi kövezés'!G9</f>
        <v>0</v>
      </c>
      <c r="D28" s="25">
        <f>'Partvédelmi kövezés'!H9</f>
        <v>0</v>
      </c>
      <c r="F28" s="35"/>
    </row>
    <row r="29" spans="1:6" s="9" customFormat="1" ht="21.6" customHeight="1" x14ac:dyDescent="0.3">
      <c r="A29" s="45" t="s">
        <v>30</v>
      </c>
      <c r="B29" s="46"/>
      <c r="C29" s="41">
        <f>SUM(C11:D28)</f>
        <v>0</v>
      </c>
      <c r="D29" s="42"/>
      <c r="F29" s="35"/>
    </row>
    <row r="30" spans="1:6" s="9" customFormat="1" ht="21.6" customHeight="1" x14ac:dyDescent="0.3">
      <c r="A30" s="45" t="s">
        <v>75</v>
      </c>
      <c r="B30" s="46"/>
      <c r="C30" s="54">
        <f>C29*0.27</f>
        <v>0</v>
      </c>
      <c r="D30" s="55"/>
      <c r="F30" s="35"/>
    </row>
    <row r="31" spans="1:6" s="9" customFormat="1" ht="21.6" customHeight="1" thickBot="1" x14ac:dyDescent="0.35">
      <c r="A31" s="45" t="s">
        <v>31</v>
      </c>
      <c r="B31" s="46"/>
      <c r="C31" s="56">
        <f>SUM(C29:D30)</f>
        <v>0</v>
      </c>
      <c r="D31" s="57"/>
      <c r="F31" s="35"/>
    </row>
    <row r="33" spans="1:6" s="7" customFormat="1" x14ac:dyDescent="0.3">
      <c r="A33" s="7" t="s">
        <v>27</v>
      </c>
      <c r="F33" s="34"/>
    </row>
    <row r="34" spans="1:6" s="7" customFormat="1" x14ac:dyDescent="0.3">
      <c r="F34" s="34"/>
    </row>
    <row r="35" spans="1:6" x14ac:dyDescent="0.3">
      <c r="B35" s="47" t="s">
        <v>22</v>
      </c>
      <c r="C35" s="47"/>
    </row>
    <row r="37" spans="1:6" x14ac:dyDescent="0.3">
      <c r="A37" s="6"/>
    </row>
    <row r="38" spans="1:6" x14ac:dyDescent="0.3">
      <c r="A38" s="6"/>
    </row>
    <row r="39" spans="1:6" x14ac:dyDescent="0.3">
      <c r="A39" s="6"/>
    </row>
  </sheetData>
  <mergeCells count="27">
    <mergeCell ref="A30:B30"/>
    <mergeCell ref="A31:B31"/>
    <mergeCell ref="A15:B15"/>
    <mergeCell ref="A20:B20"/>
    <mergeCell ref="A21:B21"/>
    <mergeCell ref="A22:B22"/>
    <mergeCell ref="A27:B27"/>
    <mergeCell ref="A28:B28"/>
    <mergeCell ref="A16:B16"/>
    <mergeCell ref="A17:B17"/>
    <mergeCell ref="B35:C35"/>
    <mergeCell ref="A10:B10"/>
    <mergeCell ref="A12:B12"/>
    <mergeCell ref="A13:B13"/>
    <mergeCell ref="A14:B14"/>
    <mergeCell ref="A11:B11"/>
    <mergeCell ref="A23:B23"/>
    <mergeCell ref="A26:B26"/>
    <mergeCell ref="C30:D30"/>
    <mergeCell ref="C31:D31"/>
    <mergeCell ref="A8:D8"/>
    <mergeCell ref="C29:D29"/>
    <mergeCell ref="A24:B24"/>
    <mergeCell ref="A25:B25"/>
    <mergeCell ref="A29:B29"/>
    <mergeCell ref="A18:B18"/>
    <mergeCell ref="A19:B19"/>
  </mergeCells>
  <phoneticPr fontId="2" type="noConversion"/>
  <printOptions horizontalCentered="1"/>
  <pageMargins left="0.98425196850393704" right="0.98425196850393704" top="0.98425196850393704" bottom="0.98425196850393704" header="0.43307086614173229" footer="0.43307086614173229"/>
  <pageSetup paperSize="9" orientation="portrait" useFirstPageNumber="1" horizontalDpi="0" verticalDpi="0" r:id="rId1"/>
  <headerFooter>
    <oddFooter xml:space="preserve">&amp;C&amp;P/&amp;N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E4" sqref="E4:F15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66406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17.399999999999999" x14ac:dyDescent="0.3">
      <c r="A1" s="58" t="s">
        <v>84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27" customHeight="1" x14ac:dyDescent="0.25">
      <c r="A4" s="15">
        <v>1</v>
      </c>
      <c r="B4" s="18" t="s">
        <v>35</v>
      </c>
      <c r="C4" s="20">
        <v>8</v>
      </c>
      <c r="D4" s="21" t="s">
        <v>10</v>
      </c>
      <c r="E4" s="19"/>
      <c r="F4" s="19"/>
      <c r="G4" s="19">
        <f>ROUND(C4*E4, 0)</f>
        <v>0</v>
      </c>
      <c r="H4" s="19">
        <f>ROUND(C4*F4, 0)</f>
        <v>0</v>
      </c>
    </row>
    <row r="5" spans="1:8" ht="27" customHeight="1" x14ac:dyDescent="0.25">
      <c r="A5" s="15">
        <v>2</v>
      </c>
      <c r="B5" s="18" t="s">
        <v>36</v>
      </c>
      <c r="C5" s="20">
        <v>8</v>
      </c>
      <c r="D5" s="21" t="s">
        <v>10</v>
      </c>
      <c r="E5" s="19"/>
      <c r="F5" s="19"/>
      <c r="G5" s="19">
        <f>ROUND(C5*E5, 0)</f>
        <v>0</v>
      </c>
      <c r="H5" s="19">
        <f>ROUND(C5*F5, 0)</f>
        <v>0</v>
      </c>
    </row>
    <row r="6" spans="1:8" ht="27" customHeight="1" x14ac:dyDescent="0.25">
      <c r="A6" s="15">
        <v>3</v>
      </c>
      <c r="B6" s="18" t="s">
        <v>37</v>
      </c>
      <c r="C6" s="20">
        <v>23</v>
      </c>
      <c r="D6" s="21" t="s">
        <v>8</v>
      </c>
      <c r="E6" s="19"/>
      <c r="F6" s="19"/>
      <c r="G6" s="19">
        <f>ROUND(C6*E6, 0)</f>
        <v>0</v>
      </c>
      <c r="H6" s="19">
        <f>ROUND(C6*F6, 0)</f>
        <v>0</v>
      </c>
    </row>
    <row r="7" spans="1:8" ht="27" customHeight="1" x14ac:dyDescent="0.25">
      <c r="A7" s="15">
        <v>4</v>
      </c>
      <c r="B7" s="18" t="s">
        <v>38</v>
      </c>
      <c r="C7" s="20">
        <v>23</v>
      </c>
      <c r="D7" s="21" t="s">
        <v>8</v>
      </c>
      <c r="E7" s="19"/>
      <c r="F7" s="19"/>
      <c r="G7" s="19">
        <f>ROUND(C7*E7, 0)</f>
        <v>0</v>
      </c>
      <c r="H7" s="19">
        <f>ROUND(C7*F7, 0)</f>
        <v>0</v>
      </c>
    </row>
    <row r="8" spans="1:8" ht="27" customHeight="1" x14ac:dyDescent="0.25">
      <c r="A8" s="15">
        <v>5</v>
      </c>
      <c r="B8" s="18" t="s">
        <v>172</v>
      </c>
      <c r="C8" s="20">
        <v>6</v>
      </c>
      <c r="D8" s="21" t="s">
        <v>9</v>
      </c>
      <c r="E8" s="19"/>
      <c r="F8" s="19"/>
      <c r="G8" s="19">
        <f>ROUND(C8*E8, 0)</f>
        <v>0</v>
      </c>
      <c r="H8" s="19">
        <f>ROUND(C8*F8, 0)</f>
        <v>0</v>
      </c>
    </row>
    <row r="9" spans="1:8" ht="27" customHeight="1" x14ac:dyDescent="0.25">
      <c r="A9" s="15">
        <v>6</v>
      </c>
      <c r="B9" s="18" t="s">
        <v>46</v>
      </c>
      <c r="C9" s="20">
        <v>23</v>
      </c>
      <c r="D9" s="21" t="s">
        <v>8</v>
      </c>
      <c r="E9" s="19"/>
      <c r="F9" s="19"/>
      <c r="G9" s="19">
        <f t="shared" ref="G9:G15" si="0">ROUND(C9*E9, 0)</f>
        <v>0</v>
      </c>
      <c r="H9" s="19">
        <f t="shared" ref="H9:H15" si="1">ROUND(C9*F9, 0)</f>
        <v>0</v>
      </c>
    </row>
    <row r="10" spans="1:8" ht="27" customHeight="1" x14ac:dyDescent="0.25">
      <c r="A10" s="15">
        <v>7</v>
      </c>
      <c r="B10" s="18" t="s">
        <v>47</v>
      </c>
      <c r="C10" s="20">
        <v>5.8</v>
      </c>
      <c r="D10" s="21" t="s">
        <v>10</v>
      </c>
      <c r="E10" s="19"/>
      <c r="F10" s="19"/>
      <c r="G10" s="19">
        <f t="shared" si="0"/>
        <v>0</v>
      </c>
      <c r="H10" s="19">
        <f t="shared" si="1"/>
        <v>0</v>
      </c>
    </row>
    <row r="11" spans="1:8" ht="27" customHeight="1" x14ac:dyDescent="0.25">
      <c r="A11" s="15">
        <v>8</v>
      </c>
      <c r="B11" s="18" t="s">
        <v>48</v>
      </c>
      <c r="C11" s="20">
        <v>5.8</v>
      </c>
      <c r="D11" s="21" t="s">
        <v>10</v>
      </c>
      <c r="E11" s="19"/>
      <c r="F11" s="19"/>
      <c r="G11" s="19">
        <f t="shared" si="0"/>
        <v>0</v>
      </c>
      <c r="H11" s="19">
        <f t="shared" si="1"/>
        <v>0</v>
      </c>
    </row>
    <row r="12" spans="1:8" ht="27" customHeight="1" x14ac:dyDescent="0.25">
      <c r="A12" s="15">
        <v>9</v>
      </c>
      <c r="B12" s="18" t="s">
        <v>107</v>
      </c>
      <c r="C12" s="20">
        <v>20</v>
      </c>
      <c r="D12" s="21" t="s">
        <v>7</v>
      </c>
      <c r="E12" s="19"/>
      <c r="F12" s="19"/>
      <c r="G12" s="19">
        <f t="shared" si="0"/>
        <v>0</v>
      </c>
      <c r="H12" s="19">
        <f t="shared" si="1"/>
        <v>0</v>
      </c>
    </row>
    <row r="13" spans="1:8" ht="27" customHeight="1" x14ac:dyDescent="0.25">
      <c r="A13" s="15">
        <v>10</v>
      </c>
      <c r="B13" s="18" t="s">
        <v>49</v>
      </c>
      <c r="C13" s="20">
        <v>0.7</v>
      </c>
      <c r="D13" s="21" t="s">
        <v>10</v>
      </c>
      <c r="E13" s="19"/>
      <c r="F13" s="19"/>
      <c r="G13" s="19">
        <f t="shared" si="0"/>
        <v>0</v>
      </c>
      <c r="H13" s="19">
        <f t="shared" si="1"/>
        <v>0</v>
      </c>
    </row>
    <row r="14" spans="1:8" ht="27" customHeight="1" x14ac:dyDescent="0.25">
      <c r="A14" s="15">
        <v>11</v>
      </c>
      <c r="B14" s="18" t="s">
        <v>108</v>
      </c>
      <c r="C14" s="20">
        <v>23</v>
      </c>
      <c r="D14" s="21" t="s">
        <v>8</v>
      </c>
      <c r="E14" s="19"/>
      <c r="F14" s="19"/>
      <c r="G14" s="19">
        <f>ROUND(C14*E14, 0)</f>
        <v>0</v>
      </c>
      <c r="H14" s="19">
        <f>ROUND(C14*F14, 0)</f>
        <v>0</v>
      </c>
    </row>
    <row r="15" spans="1:8" ht="23.4" customHeight="1" x14ac:dyDescent="0.25">
      <c r="A15" s="15">
        <v>12</v>
      </c>
      <c r="B15" s="18" t="s">
        <v>116</v>
      </c>
      <c r="C15" s="20">
        <v>1</v>
      </c>
      <c r="D15" s="21" t="s">
        <v>9</v>
      </c>
      <c r="E15" s="29"/>
      <c r="F15" s="29"/>
      <c r="G15" s="19">
        <f t="shared" si="0"/>
        <v>0</v>
      </c>
      <c r="H15" s="19">
        <f t="shared" si="1"/>
        <v>0</v>
      </c>
    </row>
    <row r="16" spans="1:8" s="17" customFormat="1" ht="17.399999999999999" customHeight="1" x14ac:dyDescent="0.3">
      <c r="A16" s="62" t="s">
        <v>85</v>
      </c>
      <c r="B16" s="63"/>
      <c r="C16" s="63"/>
      <c r="D16" s="63"/>
      <c r="E16" s="63"/>
      <c r="F16" s="64"/>
      <c r="G16" s="16">
        <f>SUM(G4:G15)</f>
        <v>0</v>
      </c>
      <c r="H16" s="16">
        <f>SUM(H4:H15)</f>
        <v>0</v>
      </c>
    </row>
    <row r="18" spans="8:8" x14ac:dyDescent="0.3">
      <c r="H18" s="28"/>
    </row>
  </sheetData>
  <mergeCells count="2">
    <mergeCell ref="A1:H1"/>
    <mergeCell ref="A16:F16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E4" sqref="E4:F6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17.399999999999999" x14ac:dyDescent="0.3">
      <c r="A1" s="58" t="s">
        <v>82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27" customHeight="1" x14ac:dyDescent="0.25">
      <c r="A4" s="15">
        <v>1</v>
      </c>
      <c r="B4" s="18" t="s">
        <v>117</v>
      </c>
      <c r="C4" s="20">
        <v>1000</v>
      </c>
      <c r="D4" s="21" t="s">
        <v>8</v>
      </c>
      <c r="E4" s="19"/>
      <c r="F4" s="19"/>
      <c r="G4" s="19">
        <f>ROUND(C4*E4, 0)</f>
        <v>0</v>
      </c>
      <c r="H4" s="19">
        <f>ROUND(C4*F4, 0)</f>
        <v>0</v>
      </c>
    </row>
    <row r="5" spans="1:8" ht="27" customHeight="1" x14ac:dyDescent="0.25">
      <c r="A5" s="15">
        <v>2</v>
      </c>
      <c r="B5" s="18" t="s">
        <v>118</v>
      </c>
      <c r="C5" s="20">
        <v>1000</v>
      </c>
      <c r="D5" s="21" t="s">
        <v>8</v>
      </c>
      <c r="E5" s="19"/>
      <c r="F5" s="19"/>
      <c r="G5" s="19">
        <f>ROUND(C5*E5, 0)</f>
        <v>0</v>
      </c>
      <c r="H5" s="19">
        <f>ROUND(C5*F5, 0)</f>
        <v>0</v>
      </c>
    </row>
    <row r="6" spans="1:8" ht="27" customHeight="1" x14ac:dyDescent="0.25">
      <c r="A6" s="15">
        <v>3</v>
      </c>
      <c r="B6" s="18" t="s">
        <v>119</v>
      </c>
      <c r="C6" s="20">
        <v>8</v>
      </c>
      <c r="D6" s="21" t="s">
        <v>9</v>
      </c>
      <c r="E6" s="19"/>
      <c r="F6" s="19"/>
      <c r="G6" s="19">
        <f>ROUND(C6*E6, 0)</f>
        <v>0</v>
      </c>
      <c r="H6" s="19">
        <f>ROUND(C6*F6, 0)</f>
        <v>0</v>
      </c>
    </row>
    <row r="7" spans="1:8" s="17" customFormat="1" ht="17.399999999999999" customHeight="1" x14ac:dyDescent="0.3">
      <c r="A7" s="62" t="s">
        <v>83</v>
      </c>
      <c r="B7" s="63"/>
      <c r="C7" s="63"/>
      <c r="D7" s="63"/>
      <c r="E7" s="63"/>
      <c r="F7" s="64"/>
      <c r="G7" s="16">
        <f>SUM(G4:G6)</f>
        <v>0</v>
      </c>
      <c r="H7" s="16">
        <f>SUM(H4:H6)</f>
        <v>0</v>
      </c>
    </row>
  </sheetData>
  <mergeCells count="2">
    <mergeCell ref="A1:H1"/>
    <mergeCell ref="A7:F7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L10" sqref="L10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17.399999999999999" x14ac:dyDescent="0.3">
      <c r="A1" s="58" t="s">
        <v>173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57" customHeight="1" x14ac:dyDescent="0.25">
      <c r="A4" s="15">
        <v>1</v>
      </c>
      <c r="B4" s="38" t="s">
        <v>154</v>
      </c>
      <c r="C4" s="37">
        <v>30</v>
      </c>
      <c r="D4" s="36" t="s">
        <v>10</v>
      </c>
      <c r="E4" s="19"/>
      <c r="F4" s="19"/>
      <c r="G4" s="19">
        <f>ROUND(C4*E4, 0)</f>
        <v>0</v>
      </c>
      <c r="H4" s="19">
        <f>ROUND(C4*F4, 0)</f>
        <v>0</v>
      </c>
    </row>
    <row r="5" spans="1:8" ht="33" customHeight="1" x14ac:dyDescent="0.25">
      <c r="A5" s="15">
        <v>2</v>
      </c>
      <c r="B5" s="38" t="s">
        <v>155</v>
      </c>
      <c r="C5" s="37">
        <v>52</v>
      </c>
      <c r="D5" s="36" t="s">
        <v>8</v>
      </c>
      <c r="E5" s="19"/>
      <c r="F5" s="19"/>
      <c r="G5" s="19">
        <f t="shared" ref="G5:G20" si="0">ROUND(C5*E5, 0)</f>
        <v>0</v>
      </c>
      <c r="H5" s="19">
        <f t="shared" ref="H5:H20" si="1">ROUND(C5*F5, 0)</f>
        <v>0</v>
      </c>
    </row>
    <row r="6" spans="1:8" ht="27" customHeight="1" x14ac:dyDescent="0.25">
      <c r="A6" s="15">
        <v>3</v>
      </c>
      <c r="B6" s="38" t="s">
        <v>156</v>
      </c>
      <c r="C6" s="37">
        <v>130</v>
      </c>
      <c r="D6" s="36" t="s">
        <v>7</v>
      </c>
      <c r="E6" s="19"/>
      <c r="F6" s="19"/>
      <c r="G6" s="19">
        <f t="shared" si="0"/>
        <v>0</v>
      </c>
      <c r="H6" s="19">
        <f t="shared" si="1"/>
        <v>0</v>
      </c>
    </row>
    <row r="7" spans="1:8" ht="27" customHeight="1" x14ac:dyDescent="0.25">
      <c r="A7" s="15">
        <v>4</v>
      </c>
      <c r="B7" s="38" t="s">
        <v>157</v>
      </c>
      <c r="C7" s="37">
        <v>130</v>
      </c>
      <c r="D7" s="36" t="s">
        <v>7</v>
      </c>
      <c r="E7" s="19"/>
      <c r="F7" s="19"/>
      <c r="G7" s="19">
        <f t="shared" si="0"/>
        <v>0</v>
      </c>
      <c r="H7" s="19">
        <f t="shared" si="1"/>
        <v>0</v>
      </c>
    </row>
    <row r="8" spans="1:8" ht="27" customHeight="1" x14ac:dyDescent="0.25">
      <c r="A8" s="15">
        <v>5</v>
      </c>
      <c r="B8" s="38" t="s">
        <v>158</v>
      </c>
      <c r="C8" s="37">
        <v>130</v>
      </c>
      <c r="D8" s="36" t="s">
        <v>7</v>
      </c>
      <c r="E8" s="19"/>
      <c r="F8" s="19"/>
      <c r="G8" s="19">
        <f t="shared" si="0"/>
        <v>0</v>
      </c>
      <c r="H8" s="19">
        <f t="shared" si="1"/>
        <v>0</v>
      </c>
    </row>
    <row r="9" spans="1:8" ht="27" customHeight="1" x14ac:dyDescent="0.25">
      <c r="A9" s="15">
        <v>6</v>
      </c>
      <c r="B9" s="38" t="s">
        <v>159</v>
      </c>
      <c r="C9" s="37">
        <v>8</v>
      </c>
      <c r="D9" s="36" t="s">
        <v>160</v>
      </c>
      <c r="E9" s="19"/>
      <c r="F9" s="19"/>
      <c r="G9" s="19">
        <f t="shared" si="0"/>
        <v>0</v>
      </c>
      <c r="H9" s="19">
        <f t="shared" si="1"/>
        <v>0</v>
      </c>
    </row>
    <row r="10" spans="1:8" ht="57.6" customHeight="1" x14ac:dyDescent="0.25">
      <c r="A10" s="15">
        <v>7</v>
      </c>
      <c r="B10" s="38" t="s">
        <v>161</v>
      </c>
      <c r="C10" s="37">
        <v>3</v>
      </c>
      <c r="D10" s="36" t="s">
        <v>160</v>
      </c>
      <c r="E10" s="19"/>
      <c r="F10" s="19"/>
      <c r="G10" s="19">
        <f t="shared" si="0"/>
        <v>0</v>
      </c>
      <c r="H10" s="19">
        <f t="shared" si="1"/>
        <v>0</v>
      </c>
    </row>
    <row r="11" spans="1:8" ht="55.95" customHeight="1" x14ac:dyDescent="0.25">
      <c r="A11" s="15">
        <v>8</v>
      </c>
      <c r="B11" s="38" t="s">
        <v>162</v>
      </c>
      <c r="C11" s="37">
        <v>2</v>
      </c>
      <c r="D11" s="36" t="s">
        <v>160</v>
      </c>
      <c r="E11" s="19"/>
      <c r="F11" s="19"/>
      <c r="G11" s="19">
        <f t="shared" si="0"/>
        <v>0</v>
      </c>
      <c r="H11" s="19">
        <f t="shared" si="1"/>
        <v>0</v>
      </c>
    </row>
    <row r="12" spans="1:8" ht="36" customHeight="1" x14ac:dyDescent="0.25">
      <c r="A12" s="15">
        <v>9</v>
      </c>
      <c r="B12" s="38" t="s">
        <v>163</v>
      </c>
      <c r="C12" s="37">
        <v>3</v>
      </c>
      <c r="D12" s="36" t="s">
        <v>9</v>
      </c>
      <c r="E12" s="19"/>
      <c r="F12" s="19"/>
      <c r="G12" s="19">
        <f t="shared" si="0"/>
        <v>0</v>
      </c>
      <c r="H12" s="19">
        <f t="shared" si="1"/>
        <v>0</v>
      </c>
    </row>
    <row r="13" spans="1:8" ht="27" customHeight="1" x14ac:dyDescent="0.25">
      <c r="A13" s="15">
        <v>10</v>
      </c>
      <c r="B13" s="38" t="s">
        <v>164</v>
      </c>
      <c r="C13" s="37">
        <v>4</v>
      </c>
      <c r="D13" s="36" t="s">
        <v>9</v>
      </c>
      <c r="E13" s="19"/>
      <c r="F13" s="19"/>
      <c r="G13" s="19">
        <f t="shared" si="0"/>
        <v>0</v>
      </c>
      <c r="H13" s="19">
        <f t="shared" si="1"/>
        <v>0</v>
      </c>
    </row>
    <row r="14" spans="1:8" ht="27" customHeight="1" x14ac:dyDescent="0.25">
      <c r="A14" s="15">
        <v>11</v>
      </c>
      <c r="B14" s="38" t="s">
        <v>165</v>
      </c>
      <c r="C14" s="37">
        <v>80</v>
      </c>
      <c r="D14" s="36" t="s">
        <v>7</v>
      </c>
      <c r="E14" s="19"/>
      <c r="F14" s="19"/>
      <c r="G14" s="19">
        <f t="shared" si="0"/>
        <v>0</v>
      </c>
      <c r="H14" s="19">
        <f t="shared" si="1"/>
        <v>0</v>
      </c>
    </row>
    <row r="15" spans="1:8" ht="27" customHeight="1" x14ac:dyDescent="0.25">
      <c r="A15" s="15">
        <v>12</v>
      </c>
      <c r="B15" s="38" t="s">
        <v>166</v>
      </c>
      <c r="C15" s="37">
        <v>5</v>
      </c>
      <c r="D15" s="36" t="s">
        <v>160</v>
      </c>
      <c r="E15" s="19"/>
      <c r="F15" s="19"/>
      <c r="G15" s="19">
        <f t="shared" si="0"/>
        <v>0</v>
      </c>
      <c r="H15" s="19">
        <f t="shared" si="1"/>
        <v>0</v>
      </c>
    </row>
    <row r="16" spans="1:8" ht="27" customHeight="1" x14ac:dyDescent="0.25">
      <c r="A16" s="15">
        <v>13</v>
      </c>
      <c r="B16" s="38" t="s">
        <v>167</v>
      </c>
      <c r="C16" s="37">
        <v>1</v>
      </c>
      <c r="D16" s="36" t="s">
        <v>160</v>
      </c>
      <c r="E16" s="19"/>
      <c r="F16" s="19"/>
      <c r="G16" s="19">
        <f t="shared" si="0"/>
        <v>0</v>
      </c>
      <c r="H16" s="19">
        <f t="shared" si="1"/>
        <v>0</v>
      </c>
    </row>
    <row r="17" spans="1:8" ht="27" customHeight="1" x14ac:dyDescent="0.25">
      <c r="A17" s="15">
        <v>14</v>
      </c>
      <c r="B17" s="38" t="s">
        <v>168</v>
      </c>
      <c r="C17" s="37">
        <v>2</v>
      </c>
      <c r="D17" s="36" t="s">
        <v>160</v>
      </c>
      <c r="E17" s="19"/>
      <c r="F17" s="19"/>
      <c r="G17" s="19">
        <f t="shared" si="0"/>
        <v>0</v>
      </c>
      <c r="H17" s="19">
        <f t="shared" si="1"/>
        <v>0</v>
      </c>
    </row>
    <row r="18" spans="1:8" ht="27" customHeight="1" x14ac:dyDescent="0.25">
      <c r="A18" s="15">
        <v>15</v>
      </c>
      <c r="B18" s="38" t="s">
        <v>169</v>
      </c>
      <c r="C18" s="36">
        <v>1</v>
      </c>
      <c r="D18" s="36" t="s">
        <v>160</v>
      </c>
      <c r="E18" s="19"/>
      <c r="F18" s="19"/>
      <c r="G18" s="19">
        <f t="shared" si="0"/>
        <v>0</v>
      </c>
      <c r="H18" s="19">
        <f t="shared" si="1"/>
        <v>0</v>
      </c>
    </row>
    <row r="19" spans="1:8" ht="27" customHeight="1" x14ac:dyDescent="0.25">
      <c r="A19" s="15">
        <v>16</v>
      </c>
      <c r="B19" s="38" t="s">
        <v>170</v>
      </c>
      <c r="C19" s="36">
        <v>1</v>
      </c>
      <c r="D19" s="36" t="s">
        <v>160</v>
      </c>
      <c r="E19" s="19"/>
      <c r="F19" s="19"/>
      <c r="G19" s="19">
        <f t="shared" si="0"/>
        <v>0</v>
      </c>
      <c r="H19" s="19">
        <f t="shared" si="1"/>
        <v>0</v>
      </c>
    </row>
    <row r="20" spans="1:8" ht="27" customHeight="1" x14ac:dyDescent="0.25">
      <c r="A20" s="15">
        <v>17</v>
      </c>
      <c r="B20" s="38" t="s">
        <v>171</v>
      </c>
      <c r="C20" s="36">
        <v>1</v>
      </c>
      <c r="D20" s="36" t="s">
        <v>160</v>
      </c>
      <c r="E20" s="19"/>
      <c r="F20" s="19"/>
      <c r="G20" s="19">
        <f t="shared" si="0"/>
        <v>0</v>
      </c>
      <c r="H20" s="19">
        <f t="shared" si="1"/>
        <v>0</v>
      </c>
    </row>
    <row r="21" spans="1:8" s="17" customFormat="1" ht="17.399999999999999" customHeight="1" x14ac:dyDescent="0.3">
      <c r="A21" s="62" t="s">
        <v>81</v>
      </c>
      <c r="B21" s="63"/>
      <c r="C21" s="63"/>
      <c r="D21" s="63"/>
      <c r="E21" s="63"/>
      <c r="F21" s="64"/>
      <c r="G21" s="16">
        <f>SUM(G4:G20)</f>
        <v>0</v>
      </c>
      <c r="H21" s="16">
        <f>SUM(H4:H20)</f>
        <v>0</v>
      </c>
    </row>
  </sheetData>
  <mergeCells count="2">
    <mergeCell ref="A1:H1"/>
    <mergeCell ref="A21:F21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E4" sqref="E4:F6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39.6" customHeight="1" x14ac:dyDescent="0.3">
      <c r="A1" s="58" t="s">
        <v>127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82.2" customHeight="1" x14ac:dyDescent="0.25">
      <c r="A4" s="15">
        <v>1</v>
      </c>
      <c r="B4" s="18" t="s">
        <v>130</v>
      </c>
      <c r="C4" s="20">
        <v>4500</v>
      </c>
      <c r="D4" s="21" t="s">
        <v>128</v>
      </c>
      <c r="E4" s="19"/>
      <c r="F4" s="19"/>
      <c r="G4" s="19">
        <f>ROUND(C4*E4, 0)</f>
        <v>0</v>
      </c>
      <c r="H4" s="19">
        <f>ROUND(C4*F4, 0)</f>
        <v>0</v>
      </c>
    </row>
    <row r="5" spans="1:8" ht="68.400000000000006" customHeight="1" x14ac:dyDescent="0.25">
      <c r="A5" s="15">
        <v>2</v>
      </c>
      <c r="B5" s="18" t="s">
        <v>129</v>
      </c>
      <c r="C5" s="20">
        <v>80</v>
      </c>
      <c r="D5" s="21" t="s">
        <v>8</v>
      </c>
      <c r="E5" s="19"/>
      <c r="F5" s="19"/>
      <c r="G5" s="19">
        <f>ROUND(C5*E5, 0)</f>
        <v>0</v>
      </c>
      <c r="H5" s="19">
        <f>ROUND(C5*F5, 0)</f>
        <v>0</v>
      </c>
    </row>
    <row r="6" spans="1:8" ht="29.4" customHeight="1" x14ac:dyDescent="0.25">
      <c r="A6" s="15">
        <v>3</v>
      </c>
      <c r="B6" s="18" t="s">
        <v>131</v>
      </c>
      <c r="C6" s="20">
        <v>106</v>
      </c>
      <c r="D6" s="21" t="s">
        <v>7</v>
      </c>
      <c r="E6" s="19"/>
      <c r="F6" s="19"/>
      <c r="G6" s="19">
        <f>ROUND(C6*E6, 0)</f>
        <v>0</v>
      </c>
      <c r="H6" s="19">
        <f>ROUND(C6*F6, 0)</f>
        <v>0</v>
      </c>
    </row>
    <row r="7" spans="1:8" s="17" customFormat="1" ht="34.200000000000003" customHeight="1" x14ac:dyDescent="0.3">
      <c r="A7" s="62" t="s">
        <v>141</v>
      </c>
      <c r="B7" s="63"/>
      <c r="C7" s="63"/>
      <c r="D7" s="63"/>
      <c r="E7" s="63"/>
      <c r="F7" s="64"/>
      <c r="G7" s="16">
        <f>SUM(G4:G6)</f>
        <v>0</v>
      </c>
      <c r="H7" s="16">
        <f>SUM(H4:H6)</f>
        <v>0</v>
      </c>
    </row>
  </sheetData>
  <mergeCells count="2">
    <mergeCell ref="A1:H1"/>
    <mergeCell ref="A7:F7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E4" sqref="E4:F7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39.6" customHeight="1" x14ac:dyDescent="0.3">
      <c r="A1" s="58" t="s">
        <v>132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73.2" customHeight="1" x14ac:dyDescent="0.25">
      <c r="A4" s="15">
        <v>1</v>
      </c>
      <c r="B4" s="18" t="s">
        <v>135</v>
      </c>
      <c r="C4" s="20">
        <v>8</v>
      </c>
      <c r="D4" s="21" t="s">
        <v>9</v>
      </c>
      <c r="E4" s="19"/>
      <c r="F4" s="19"/>
      <c r="G4" s="19">
        <f>ROUND(C4*E4, 0)</f>
        <v>0</v>
      </c>
      <c r="H4" s="19">
        <f>ROUND(C4*F4, 0)</f>
        <v>0</v>
      </c>
    </row>
    <row r="5" spans="1:8" ht="52.2" customHeight="1" x14ac:dyDescent="0.25">
      <c r="A5" s="15">
        <v>2</v>
      </c>
      <c r="B5" s="18" t="s">
        <v>136</v>
      </c>
      <c r="C5" s="20">
        <v>8</v>
      </c>
      <c r="D5" s="21" t="s">
        <v>9</v>
      </c>
      <c r="E5" s="19"/>
      <c r="F5" s="19"/>
      <c r="G5" s="19">
        <f>ROUND(C5*E5, 0)</f>
        <v>0</v>
      </c>
      <c r="H5" s="19">
        <f>ROUND(C5*F5, 0)</f>
        <v>0</v>
      </c>
    </row>
    <row r="6" spans="1:8" ht="82.2" customHeight="1" x14ac:dyDescent="0.25">
      <c r="A6" s="15">
        <v>3</v>
      </c>
      <c r="B6" s="18" t="s">
        <v>133</v>
      </c>
      <c r="C6" s="20">
        <v>780</v>
      </c>
      <c r="D6" s="21" t="s">
        <v>128</v>
      </c>
      <c r="E6" s="19"/>
      <c r="F6" s="19"/>
      <c r="G6" s="19">
        <f>ROUND(C6*E6, 0)</f>
        <v>0</v>
      </c>
      <c r="H6" s="19">
        <f>ROUND(C6*F6, 0)</f>
        <v>0</v>
      </c>
    </row>
    <row r="7" spans="1:8" ht="68.400000000000006" customHeight="1" x14ac:dyDescent="0.25">
      <c r="A7" s="15">
        <v>4</v>
      </c>
      <c r="B7" s="18" t="s">
        <v>134</v>
      </c>
      <c r="C7" s="20">
        <v>22.5</v>
      </c>
      <c r="D7" s="21" t="s">
        <v>8</v>
      </c>
      <c r="E7" s="19"/>
      <c r="F7" s="19"/>
      <c r="G7" s="19">
        <f>ROUND(C7*E7, 0)</f>
        <v>0</v>
      </c>
      <c r="H7" s="19">
        <f>ROUND(C7*F7, 0)</f>
        <v>0</v>
      </c>
    </row>
    <row r="8" spans="1:8" s="17" customFormat="1" ht="34.200000000000003" customHeight="1" x14ac:dyDescent="0.3">
      <c r="A8" s="62" t="s">
        <v>142</v>
      </c>
      <c r="B8" s="63"/>
      <c r="C8" s="63"/>
      <c r="D8" s="63"/>
      <c r="E8" s="63"/>
      <c r="F8" s="64"/>
      <c r="G8" s="16">
        <f>SUM(G4:G7)</f>
        <v>0</v>
      </c>
      <c r="H8" s="16">
        <f>SUM(H4:H7)</f>
        <v>0</v>
      </c>
    </row>
  </sheetData>
  <mergeCells count="2">
    <mergeCell ref="A1:H1"/>
    <mergeCell ref="A8:F8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J9" sqref="J9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39.6" customHeight="1" x14ac:dyDescent="0.3">
      <c r="A1" s="58" t="s">
        <v>149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29.4" customHeight="1" x14ac:dyDescent="0.25">
      <c r="A4" s="32" t="s">
        <v>143</v>
      </c>
      <c r="B4" s="33" t="s">
        <v>144</v>
      </c>
      <c r="C4" s="20"/>
      <c r="D4" s="21"/>
      <c r="E4" s="19"/>
      <c r="F4" s="19"/>
      <c r="G4" s="19"/>
      <c r="H4" s="19"/>
    </row>
    <row r="5" spans="1:8" ht="42" customHeight="1" x14ac:dyDescent="0.25">
      <c r="A5" s="15">
        <v>1</v>
      </c>
      <c r="B5" s="18" t="s">
        <v>136</v>
      </c>
      <c r="C5" s="20">
        <v>8</v>
      </c>
      <c r="D5" s="21" t="s">
        <v>9</v>
      </c>
      <c r="E5" s="19"/>
      <c r="F5" s="19"/>
      <c r="G5" s="19">
        <f>ROUND(C5*E5, 0)</f>
        <v>0</v>
      </c>
      <c r="H5" s="19">
        <f>ROUND(C5*F5, 0)</f>
        <v>0</v>
      </c>
    </row>
    <row r="6" spans="1:8" ht="63" customHeight="1" x14ac:dyDescent="0.25">
      <c r="A6" s="15">
        <v>2</v>
      </c>
      <c r="B6" s="18" t="s">
        <v>147</v>
      </c>
      <c r="C6" s="20">
        <v>340</v>
      </c>
      <c r="D6" s="21" t="s">
        <v>128</v>
      </c>
      <c r="E6" s="19"/>
      <c r="F6" s="19"/>
      <c r="G6" s="19">
        <f>ROUND(C6*E6, 0)</f>
        <v>0</v>
      </c>
      <c r="H6" s="19">
        <f>ROUND(C6*F6, 0)</f>
        <v>0</v>
      </c>
    </row>
    <row r="7" spans="1:8" ht="29.4" customHeight="1" x14ac:dyDescent="0.25">
      <c r="A7" s="32" t="s">
        <v>145</v>
      </c>
      <c r="B7" s="33" t="s">
        <v>146</v>
      </c>
      <c r="C7" s="20"/>
      <c r="D7" s="21"/>
      <c r="E7" s="19"/>
      <c r="F7" s="19"/>
      <c r="G7" s="19"/>
      <c r="H7" s="19"/>
    </row>
    <row r="8" spans="1:8" ht="70.95" customHeight="1" x14ac:dyDescent="0.25">
      <c r="A8" s="15">
        <v>1</v>
      </c>
      <c r="B8" s="18" t="s">
        <v>148</v>
      </c>
      <c r="C8" s="20">
        <v>2</v>
      </c>
      <c r="D8" s="21" t="s">
        <v>9</v>
      </c>
      <c r="E8" s="19"/>
      <c r="F8" s="19"/>
      <c r="G8" s="19">
        <f>C8*E8</f>
        <v>0</v>
      </c>
      <c r="H8" s="19">
        <f>C8*F8</f>
        <v>0</v>
      </c>
    </row>
    <row r="9" spans="1:8" s="17" customFormat="1" ht="34.200000000000003" customHeight="1" x14ac:dyDescent="0.3">
      <c r="A9" s="62" t="s">
        <v>80</v>
      </c>
      <c r="B9" s="63"/>
      <c r="C9" s="63"/>
      <c r="D9" s="63"/>
      <c r="E9" s="63"/>
      <c r="F9" s="64"/>
      <c r="G9" s="16">
        <f>SUM(G4:G8)</f>
        <v>0</v>
      </c>
      <c r="H9" s="16">
        <f>SUM(H4:H8)</f>
        <v>0</v>
      </c>
    </row>
  </sheetData>
  <mergeCells count="2">
    <mergeCell ref="A1:H1"/>
    <mergeCell ref="A9:F9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E4" sqref="E4:F8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17.399999999999999" x14ac:dyDescent="0.3">
      <c r="A1" s="58" t="s">
        <v>78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54.6" customHeight="1" x14ac:dyDescent="0.25">
      <c r="A4" s="15">
        <v>1</v>
      </c>
      <c r="B4" s="18" t="s">
        <v>135</v>
      </c>
      <c r="C4" s="20">
        <v>8</v>
      </c>
      <c r="D4" s="21" t="s">
        <v>9</v>
      </c>
      <c r="E4" s="19"/>
      <c r="F4" s="19"/>
      <c r="G4" s="19">
        <f>ROUND(C4*E4, 0)</f>
        <v>0</v>
      </c>
      <c r="H4" s="19">
        <f>ROUND(C4*F4, 0)</f>
        <v>0</v>
      </c>
    </row>
    <row r="5" spans="1:8" ht="49.2" customHeight="1" x14ac:dyDescent="0.25">
      <c r="A5" s="15">
        <v>2</v>
      </c>
      <c r="B5" s="18" t="s">
        <v>136</v>
      </c>
      <c r="C5" s="20">
        <v>8</v>
      </c>
      <c r="D5" s="21" t="s">
        <v>9</v>
      </c>
      <c r="E5" s="19"/>
      <c r="F5" s="19"/>
      <c r="G5" s="19">
        <f>ROUND(C5*E5, 0)</f>
        <v>0</v>
      </c>
      <c r="H5" s="19">
        <f>ROUND(C5*F5, 0)</f>
        <v>0</v>
      </c>
    </row>
    <row r="6" spans="1:8" ht="87" customHeight="1" x14ac:dyDescent="0.25">
      <c r="A6" s="15">
        <v>3</v>
      </c>
      <c r="B6" s="18" t="s">
        <v>139</v>
      </c>
      <c r="C6" s="20">
        <v>780</v>
      </c>
      <c r="D6" s="21" t="s">
        <v>128</v>
      </c>
      <c r="E6" s="19"/>
      <c r="F6" s="19"/>
      <c r="G6" s="19">
        <f>ROUND(C6*E6, 0)</f>
        <v>0</v>
      </c>
      <c r="H6" s="19">
        <f>ROUND(C6*F6, 0)</f>
        <v>0</v>
      </c>
    </row>
    <row r="7" spans="1:8" ht="112.2" customHeight="1" x14ac:dyDescent="0.25">
      <c r="A7" s="15">
        <v>4</v>
      </c>
      <c r="B7" s="18" t="s">
        <v>138</v>
      </c>
      <c r="C7" s="20">
        <v>180</v>
      </c>
      <c r="D7" s="21" t="s">
        <v>128</v>
      </c>
      <c r="E7" s="19"/>
      <c r="F7" s="19"/>
      <c r="G7" s="19">
        <f>ROUND(C7*E7, 0)</f>
        <v>0</v>
      </c>
      <c r="H7" s="19">
        <f>ROUND(C7*F7, 0)</f>
        <v>0</v>
      </c>
    </row>
    <row r="8" spans="1:8" ht="67.95" customHeight="1" x14ac:dyDescent="0.25">
      <c r="A8" s="15">
        <v>5</v>
      </c>
      <c r="B8" s="18" t="s">
        <v>140</v>
      </c>
      <c r="C8" s="20">
        <v>35</v>
      </c>
      <c r="D8" s="21" t="s">
        <v>8</v>
      </c>
      <c r="E8" s="19"/>
      <c r="F8" s="19"/>
      <c r="G8" s="19">
        <f>ROUND(C8*E8, 0)</f>
        <v>0</v>
      </c>
      <c r="H8" s="19">
        <f>ROUND(C8*F8, 0)</f>
        <v>0</v>
      </c>
    </row>
    <row r="9" spans="1:8" s="17" customFormat="1" ht="24.6" customHeight="1" x14ac:dyDescent="0.3">
      <c r="A9" s="59" t="s">
        <v>79</v>
      </c>
      <c r="B9" s="60"/>
      <c r="C9" s="60"/>
      <c r="D9" s="60"/>
      <c r="E9" s="60"/>
      <c r="F9" s="61"/>
      <c r="G9" s="16">
        <f>SUM(G4:G8)</f>
        <v>0</v>
      </c>
      <c r="H9" s="16">
        <f>SUM(H4:H8)</f>
        <v>0</v>
      </c>
    </row>
  </sheetData>
  <mergeCells count="2">
    <mergeCell ref="A1:H1"/>
    <mergeCell ref="A9:F9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E4" sqref="E4:F8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17.399999999999999" x14ac:dyDescent="0.3">
      <c r="A1" s="58" t="s">
        <v>76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27" customHeight="1" x14ac:dyDescent="0.25">
      <c r="A4" s="15">
        <v>1</v>
      </c>
      <c r="B4" s="18" t="s">
        <v>120</v>
      </c>
      <c r="C4" s="20">
        <v>1</v>
      </c>
      <c r="D4" s="21" t="s">
        <v>9</v>
      </c>
      <c r="E4" s="19"/>
      <c r="F4" s="19"/>
      <c r="G4" s="19">
        <f>ROUND(C4*E4, 0)</f>
        <v>0</v>
      </c>
      <c r="H4" s="19">
        <f>ROUND(C4*F4, 0)</f>
        <v>0</v>
      </c>
    </row>
    <row r="5" spans="1:8" ht="27" customHeight="1" x14ac:dyDescent="0.25">
      <c r="A5" s="15">
        <v>2</v>
      </c>
      <c r="B5" s="18" t="s">
        <v>121</v>
      </c>
      <c r="C5" s="20">
        <v>105</v>
      </c>
      <c r="D5" s="21" t="s">
        <v>7</v>
      </c>
      <c r="E5" s="19"/>
      <c r="F5" s="19"/>
      <c r="G5" s="19">
        <f>ROUND(C5*E5, 0)</f>
        <v>0</v>
      </c>
      <c r="H5" s="19">
        <f>ROUND(C5*F5, 0)</f>
        <v>0</v>
      </c>
    </row>
    <row r="6" spans="1:8" ht="27" customHeight="1" x14ac:dyDescent="0.25">
      <c r="A6" s="15">
        <v>3</v>
      </c>
      <c r="B6" s="18" t="s">
        <v>122</v>
      </c>
      <c r="C6" s="20">
        <v>105</v>
      </c>
      <c r="D6" s="21" t="s">
        <v>7</v>
      </c>
      <c r="E6" s="19"/>
      <c r="F6" s="19"/>
      <c r="G6" s="19">
        <f>ROUND(C6*E6, 0)</f>
        <v>0</v>
      </c>
      <c r="H6" s="19">
        <f>ROUND(C6*F6, 0)</f>
        <v>0</v>
      </c>
    </row>
    <row r="7" spans="1:8" ht="37.950000000000003" customHeight="1" x14ac:dyDescent="0.25">
      <c r="A7" s="15">
        <v>4</v>
      </c>
      <c r="B7" s="18" t="s">
        <v>123</v>
      </c>
      <c r="C7" s="20">
        <v>105</v>
      </c>
      <c r="D7" s="21" t="s">
        <v>7</v>
      </c>
      <c r="E7" s="19"/>
      <c r="F7" s="19"/>
      <c r="G7" s="19">
        <f>ROUND(C7*E7, 0)</f>
        <v>0</v>
      </c>
      <c r="H7" s="19">
        <f>ROUND(C7*F7, 0)</f>
        <v>0</v>
      </c>
    </row>
    <row r="8" spans="1:8" ht="27" customHeight="1" x14ac:dyDescent="0.25">
      <c r="A8" s="15">
        <v>5</v>
      </c>
      <c r="B8" s="18" t="s">
        <v>124</v>
      </c>
      <c r="C8" s="20">
        <v>30</v>
      </c>
      <c r="D8" s="21" t="s">
        <v>10</v>
      </c>
      <c r="E8" s="19"/>
      <c r="F8" s="19"/>
      <c r="G8" s="19">
        <f>ROUND(C8*E8, 0)</f>
        <v>0</v>
      </c>
      <c r="H8" s="19">
        <f>ROUND(C8*F8, 0)</f>
        <v>0</v>
      </c>
    </row>
    <row r="9" spans="1:8" s="17" customFormat="1" ht="17.399999999999999" customHeight="1" x14ac:dyDescent="0.3">
      <c r="A9" s="59" t="s">
        <v>77</v>
      </c>
      <c r="B9" s="60"/>
      <c r="C9" s="60"/>
      <c r="D9" s="60"/>
      <c r="E9" s="60"/>
      <c r="F9" s="61"/>
      <c r="G9" s="16">
        <f>SUM(G4:G8)</f>
        <v>0</v>
      </c>
      <c r="H9" s="16">
        <f>SUM(H4:H8)</f>
        <v>0</v>
      </c>
    </row>
  </sheetData>
  <mergeCells count="2">
    <mergeCell ref="A1:H1"/>
    <mergeCell ref="A9:F9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E4" sqref="E4:F31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17.399999999999999" x14ac:dyDescent="0.3">
      <c r="A1" s="58" t="s">
        <v>32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27" customHeight="1" x14ac:dyDescent="0.25">
      <c r="A4" s="15">
        <v>1</v>
      </c>
      <c r="B4" s="18" t="s">
        <v>34</v>
      </c>
      <c r="C4" s="20">
        <v>1</v>
      </c>
      <c r="D4" s="21" t="s">
        <v>9</v>
      </c>
      <c r="E4" s="19"/>
      <c r="F4" s="19"/>
      <c r="G4" s="19">
        <f t="shared" ref="G4:G10" si="0">ROUND(C4*E4, 0)</f>
        <v>0</v>
      </c>
      <c r="H4" s="19">
        <f t="shared" ref="H4:H10" si="1">ROUND(C4*F4, 0)</f>
        <v>0</v>
      </c>
    </row>
    <row r="5" spans="1:8" ht="27" customHeight="1" x14ac:dyDescent="0.25">
      <c r="A5" s="15">
        <v>2</v>
      </c>
      <c r="B5" s="18" t="s">
        <v>53</v>
      </c>
      <c r="C5" s="20">
        <v>50</v>
      </c>
      <c r="D5" s="21" t="s">
        <v>7</v>
      </c>
      <c r="E5" s="19"/>
      <c r="F5" s="19"/>
      <c r="G5" s="19">
        <f t="shared" si="0"/>
        <v>0</v>
      </c>
      <c r="H5" s="19">
        <f t="shared" si="1"/>
        <v>0</v>
      </c>
    </row>
    <row r="6" spans="1:8" ht="27" customHeight="1" x14ac:dyDescent="0.25">
      <c r="A6" s="15">
        <v>3</v>
      </c>
      <c r="B6" s="18" t="s">
        <v>35</v>
      </c>
      <c r="C6" s="20">
        <v>165</v>
      </c>
      <c r="D6" s="21" t="s">
        <v>10</v>
      </c>
      <c r="E6" s="19"/>
      <c r="F6" s="19"/>
      <c r="G6" s="19">
        <f t="shared" si="0"/>
        <v>0</v>
      </c>
      <c r="H6" s="19">
        <f t="shared" si="1"/>
        <v>0</v>
      </c>
    </row>
    <row r="7" spans="1:8" ht="27" customHeight="1" x14ac:dyDescent="0.25">
      <c r="A7" s="15">
        <v>4</v>
      </c>
      <c r="B7" s="18" t="s">
        <v>36</v>
      </c>
      <c r="C7" s="20">
        <v>165</v>
      </c>
      <c r="D7" s="21" t="s">
        <v>10</v>
      </c>
      <c r="E7" s="19"/>
      <c r="F7" s="19"/>
      <c r="G7" s="19">
        <f t="shared" si="0"/>
        <v>0</v>
      </c>
      <c r="H7" s="19">
        <f t="shared" si="1"/>
        <v>0</v>
      </c>
    </row>
    <row r="8" spans="1:8" ht="27" customHeight="1" x14ac:dyDescent="0.25">
      <c r="A8" s="15">
        <v>5</v>
      </c>
      <c r="B8" s="18" t="s">
        <v>37</v>
      </c>
      <c r="C8" s="20">
        <v>505</v>
      </c>
      <c r="D8" s="21" t="s">
        <v>8</v>
      </c>
      <c r="E8" s="19"/>
      <c r="F8" s="19"/>
      <c r="G8" s="19">
        <f t="shared" si="0"/>
        <v>0</v>
      </c>
      <c r="H8" s="19">
        <f t="shared" si="1"/>
        <v>0</v>
      </c>
    </row>
    <row r="9" spans="1:8" ht="27" customHeight="1" x14ac:dyDescent="0.25">
      <c r="A9" s="15">
        <v>6</v>
      </c>
      <c r="B9" s="18" t="s">
        <v>38</v>
      </c>
      <c r="C9" s="20">
        <v>505</v>
      </c>
      <c r="D9" s="21" t="s">
        <v>8</v>
      </c>
      <c r="E9" s="19"/>
      <c r="F9" s="19"/>
      <c r="G9" s="19">
        <f t="shared" si="0"/>
        <v>0</v>
      </c>
      <c r="H9" s="19">
        <f t="shared" si="1"/>
        <v>0</v>
      </c>
    </row>
    <row r="10" spans="1:8" ht="68.400000000000006" customHeight="1" x14ac:dyDescent="0.25">
      <c r="A10" s="15">
        <v>7</v>
      </c>
      <c r="B10" s="18" t="s">
        <v>39</v>
      </c>
      <c r="C10" s="20">
        <v>57</v>
      </c>
      <c r="D10" s="21" t="s">
        <v>7</v>
      </c>
      <c r="E10" s="19"/>
      <c r="F10" s="19"/>
      <c r="G10" s="19">
        <f t="shared" si="0"/>
        <v>0</v>
      </c>
      <c r="H10" s="19">
        <f t="shared" si="1"/>
        <v>0</v>
      </c>
    </row>
    <row r="11" spans="1:8" ht="27" customHeight="1" x14ac:dyDescent="0.25">
      <c r="A11" s="15">
        <v>8</v>
      </c>
      <c r="B11" s="18" t="s">
        <v>40</v>
      </c>
      <c r="C11" s="20">
        <v>37</v>
      </c>
      <c r="D11" s="21" t="s">
        <v>7</v>
      </c>
      <c r="E11" s="19"/>
      <c r="F11" s="19"/>
      <c r="G11" s="19">
        <f t="shared" ref="G11:G16" si="2">ROUND(C11*E11, 0)</f>
        <v>0</v>
      </c>
      <c r="H11" s="19">
        <f t="shared" ref="H11:H16" si="3">ROUND(C11*F11, 0)</f>
        <v>0</v>
      </c>
    </row>
    <row r="12" spans="1:8" ht="27" customHeight="1" x14ac:dyDescent="0.25">
      <c r="A12" s="15">
        <v>9</v>
      </c>
      <c r="B12" s="18" t="s">
        <v>41</v>
      </c>
      <c r="C12" s="20">
        <v>20</v>
      </c>
      <c r="D12" s="21" t="s">
        <v>7</v>
      </c>
      <c r="E12" s="19"/>
      <c r="F12" s="19"/>
      <c r="G12" s="19">
        <f t="shared" si="2"/>
        <v>0</v>
      </c>
      <c r="H12" s="19">
        <f t="shared" si="3"/>
        <v>0</v>
      </c>
    </row>
    <row r="13" spans="1:8" ht="27" customHeight="1" x14ac:dyDescent="0.25">
      <c r="A13" s="15">
        <v>10</v>
      </c>
      <c r="B13" s="18" t="s">
        <v>42</v>
      </c>
      <c r="C13" s="20">
        <v>3</v>
      </c>
      <c r="D13" s="21" t="s">
        <v>9</v>
      </c>
      <c r="E13" s="19"/>
      <c r="F13" s="19"/>
      <c r="G13" s="19">
        <f t="shared" si="2"/>
        <v>0</v>
      </c>
      <c r="H13" s="19">
        <f t="shared" si="3"/>
        <v>0</v>
      </c>
    </row>
    <row r="14" spans="1:8" ht="27" customHeight="1" x14ac:dyDescent="0.25">
      <c r="A14" s="15">
        <v>11</v>
      </c>
      <c r="B14" s="18" t="s">
        <v>43</v>
      </c>
      <c r="C14" s="20">
        <v>1</v>
      </c>
      <c r="D14" s="21" t="s">
        <v>9</v>
      </c>
      <c r="E14" s="19"/>
      <c r="F14" s="19"/>
      <c r="G14" s="19">
        <f t="shared" si="2"/>
        <v>0</v>
      </c>
      <c r="H14" s="19">
        <f t="shared" si="3"/>
        <v>0</v>
      </c>
    </row>
    <row r="15" spans="1:8" ht="27" customHeight="1" x14ac:dyDescent="0.25">
      <c r="A15" s="15">
        <v>12</v>
      </c>
      <c r="B15" s="18" t="s">
        <v>44</v>
      </c>
      <c r="C15" s="20">
        <v>3</v>
      </c>
      <c r="D15" s="21" t="s">
        <v>9</v>
      </c>
      <c r="E15" s="19"/>
      <c r="F15" s="19"/>
      <c r="G15" s="19">
        <f t="shared" si="2"/>
        <v>0</v>
      </c>
      <c r="H15" s="19">
        <f t="shared" si="3"/>
        <v>0</v>
      </c>
    </row>
    <row r="16" spans="1:8" ht="27" customHeight="1" x14ac:dyDescent="0.25">
      <c r="A16" s="15">
        <v>13</v>
      </c>
      <c r="B16" s="18" t="s">
        <v>45</v>
      </c>
      <c r="C16" s="20">
        <v>1</v>
      </c>
      <c r="D16" s="21" t="s">
        <v>9</v>
      </c>
      <c r="E16" s="19"/>
      <c r="F16" s="19"/>
      <c r="G16" s="19">
        <f t="shared" si="2"/>
        <v>0</v>
      </c>
      <c r="H16" s="19">
        <f t="shared" si="3"/>
        <v>0</v>
      </c>
    </row>
    <row r="17" spans="1:8" ht="27" customHeight="1" x14ac:dyDescent="0.25">
      <c r="A17" s="15">
        <v>14</v>
      </c>
      <c r="B17" s="18" t="s">
        <v>46</v>
      </c>
      <c r="C17" s="20">
        <v>465</v>
      </c>
      <c r="D17" s="21" t="s">
        <v>8</v>
      </c>
      <c r="E17" s="19"/>
      <c r="F17" s="19"/>
      <c r="G17" s="19">
        <f t="shared" ref="G17:G31" si="4">ROUND(C17*E17, 0)</f>
        <v>0</v>
      </c>
      <c r="H17" s="19">
        <f t="shared" ref="H17:H31" si="5">ROUND(C17*F17, 0)</f>
        <v>0</v>
      </c>
    </row>
    <row r="18" spans="1:8" ht="27" customHeight="1" x14ac:dyDescent="0.25">
      <c r="A18" s="15">
        <v>15</v>
      </c>
      <c r="B18" s="18" t="s">
        <v>47</v>
      </c>
      <c r="C18" s="20">
        <v>171</v>
      </c>
      <c r="D18" s="21" t="s">
        <v>10</v>
      </c>
      <c r="E18" s="19"/>
      <c r="F18" s="19"/>
      <c r="G18" s="19">
        <f t="shared" si="4"/>
        <v>0</v>
      </c>
      <c r="H18" s="19">
        <f t="shared" si="5"/>
        <v>0</v>
      </c>
    </row>
    <row r="19" spans="1:8" ht="27" customHeight="1" x14ac:dyDescent="0.25">
      <c r="A19" s="15">
        <v>16</v>
      </c>
      <c r="B19" s="18" t="s">
        <v>48</v>
      </c>
      <c r="C19" s="20">
        <v>171</v>
      </c>
      <c r="D19" s="21" t="s">
        <v>10</v>
      </c>
      <c r="E19" s="19"/>
      <c r="F19" s="19"/>
      <c r="G19" s="19">
        <f t="shared" si="4"/>
        <v>0</v>
      </c>
      <c r="H19" s="19">
        <f t="shared" si="5"/>
        <v>0</v>
      </c>
    </row>
    <row r="20" spans="1:8" ht="27" customHeight="1" x14ac:dyDescent="0.25">
      <c r="A20" s="15">
        <v>17</v>
      </c>
      <c r="B20" s="18" t="s">
        <v>51</v>
      </c>
      <c r="C20" s="20">
        <v>130</v>
      </c>
      <c r="D20" s="21" t="s">
        <v>7</v>
      </c>
      <c r="E20" s="19"/>
      <c r="F20" s="19"/>
      <c r="G20" s="19">
        <f>ROUND(C20*E20, 0)</f>
        <v>0</v>
      </c>
      <c r="H20" s="19">
        <f>ROUND(C20*F20, 0)</f>
        <v>0</v>
      </c>
    </row>
    <row r="21" spans="1:8" ht="27" customHeight="1" x14ac:dyDescent="0.25">
      <c r="A21" s="15">
        <v>18</v>
      </c>
      <c r="B21" s="18" t="s">
        <v>52</v>
      </c>
      <c r="C21" s="20">
        <v>50</v>
      </c>
      <c r="D21" s="21" t="s">
        <v>7</v>
      </c>
      <c r="E21" s="19"/>
      <c r="F21" s="19"/>
      <c r="G21" s="19">
        <f>ROUND(C21*E21, 0)</f>
        <v>0</v>
      </c>
      <c r="H21" s="19">
        <f>ROUND(C21*F21, 0)</f>
        <v>0</v>
      </c>
    </row>
    <row r="22" spans="1:8" ht="27" customHeight="1" x14ac:dyDescent="0.25">
      <c r="A22" s="15">
        <v>19</v>
      </c>
      <c r="B22" s="18" t="s">
        <v>49</v>
      </c>
      <c r="C22" s="20">
        <v>14</v>
      </c>
      <c r="D22" s="21" t="s">
        <v>10</v>
      </c>
      <c r="E22" s="19"/>
      <c r="F22" s="19"/>
      <c r="G22" s="19">
        <f t="shared" si="4"/>
        <v>0</v>
      </c>
      <c r="H22" s="19">
        <f t="shared" si="5"/>
        <v>0</v>
      </c>
    </row>
    <row r="23" spans="1:8" ht="39.6" customHeight="1" x14ac:dyDescent="0.25">
      <c r="A23" s="15">
        <v>20</v>
      </c>
      <c r="B23" s="18" t="s">
        <v>50</v>
      </c>
      <c r="C23" s="20">
        <v>465</v>
      </c>
      <c r="D23" s="21" t="s">
        <v>8</v>
      </c>
      <c r="E23" s="19"/>
      <c r="F23" s="19"/>
      <c r="G23" s="19">
        <f t="shared" si="4"/>
        <v>0</v>
      </c>
      <c r="H23" s="19">
        <f t="shared" si="5"/>
        <v>0</v>
      </c>
    </row>
    <row r="24" spans="1:8" ht="27" customHeight="1" x14ac:dyDescent="0.25">
      <c r="A24" s="15">
        <v>21</v>
      </c>
      <c r="B24" s="18" t="s">
        <v>54</v>
      </c>
      <c r="C24" s="20">
        <v>6</v>
      </c>
      <c r="D24" s="21" t="s">
        <v>10</v>
      </c>
      <c r="E24" s="19"/>
      <c r="F24" s="19"/>
      <c r="G24" s="19">
        <f t="shared" si="4"/>
        <v>0</v>
      </c>
      <c r="H24" s="19">
        <f t="shared" si="5"/>
        <v>0</v>
      </c>
    </row>
    <row r="25" spans="1:8" ht="27" customHeight="1" x14ac:dyDescent="0.25">
      <c r="A25" s="15">
        <v>22</v>
      </c>
      <c r="B25" s="18" t="s">
        <v>56</v>
      </c>
      <c r="C25" s="20">
        <v>40</v>
      </c>
      <c r="D25" s="21" t="s">
        <v>8</v>
      </c>
      <c r="E25" s="19"/>
      <c r="F25" s="19"/>
      <c r="G25" s="19">
        <f t="shared" si="4"/>
        <v>0</v>
      </c>
      <c r="H25" s="19">
        <f t="shared" si="5"/>
        <v>0</v>
      </c>
    </row>
    <row r="26" spans="1:8" ht="27" customHeight="1" x14ac:dyDescent="0.25">
      <c r="A26" s="15">
        <v>23</v>
      </c>
      <c r="B26" s="18" t="s">
        <v>55</v>
      </c>
      <c r="C26" s="20">
        <v>40</v>
      </c>
      <c r="D26" s="21" t="s">
        <v>8</v>
      </c>
      <c r="E26" s="19"/>
      <c r="F26" s="19"/>
      <c r="G26" s="19">
        <f t="shared" si="4"/>
        <v>0</v>
      </c>
      <c r="H26" s="19">
        <f t="shared" si="5"/>
        <v>0</v>
      </c>
    </row>
    <row r="27" spans="1:8" ht="27" customHeight="1" x14ac:dyDescent="0.25">
      <c r="A27" s="15">
        <v>24</v>
      </c>
      <c r="B27" s="18" t="s">
        <v>57</v>
      </c>
      <c r="C27" s="20">
        <v>7</v>
      </c>
      <c r="D27" s="21" t="s">
        <v>9</v>
      </c>
      <c r="E27" s="19"/>
      <c r="F27" s="19"/>
      <c r="G27" s="19">
        <f t="shared" si="4"/>
        <v>0</v>
      </c>
      <c r="H27" s="19">
        <f t="shared" si="5"/>
        <v>0</v>
      </c>
    </row>
    <row r="28" spans="1:8" ht="27" customHeight="1" x14ac:dyDescent="0.25">
      <c r="A28" s="15">
        <v>25</v>
      </c>
      <c r="B28" s="18" t="s">
        <v>58</v>
      </c>
      <c r="C28" s="20">
        <v>7</v>
      </c>
      <c r="D28" s="21" t="s">
        <v>9</v>
      </c>
      <c r="E28" s="19"/>
      <c r="F28" s="19"/>
      <c r="G28" s="19">
        <f t="shared" si="4"/>
        <v>0</v>
      </c>
      <c r="H28" s="19">
        <f t="shared" si="5"/>
        <v>0</v>
      </c>
    </row>
    <row r="29" spans="1:8" ht="27" customHeight="1" x14ac:dyDescent="0.25">
      <c r="A29" s="15">
        <v>26</v>
      </c>
      <c r="B29" s="18" t="s">
        <v>59</v>
      </c>
      <c r="C29" s="20">
        <v>3</v>
      </c>
      <c r="D29" s="21" t="s">
        <v>9</v>
      </c>
      <c r="E29" s="19"/>
      <c r="F29" s="19"/>
      <c r="G29" s="19">
        <f t="shared" si="4"/>
        <v>0</v>
      </c>
      <c r="H29" s="19">
        <f t="shared" si="5"/>
        <v>0</v>
      </c>
    </row>
    <row r="30" spans="1:8" ht="27" customHeight="1" x14ac:dyDescent="0.25">
      <c r="A30" s="15">
        <v>27</v>
      </c>
      <c r="B30" s="18" t="s">
        <v>60</v>
      </c>
      <c r="C30" s="20">
        <v>1</v>
      </c>
      <c r="D30" s="21" t="s">
        <v>9</v>
      </c>
      <c r="E30" s="19"/>
      <c r="F30" s="19"/>
      <c r="G30" s="19">
        <f t="shared" si="4"/>
        <v>0</v>
      </c>
      <c r="H30" s="19">
        <f t="shared" si="5"/>
        <v>0</v>
      </c>
    </row>
    <row r="31" spans="1:8" ht="27" customHeight="1" x14ac:dyDescent="0.25">
      <c r="A31" s="15">
        <v>28</v>
      </c>
      <c r="B31" s="18" t="s">
        <v>61</v>
      </c>
      <c r="C31" s="20">
        <v>1</v>
      </c>
      <c r="D31" s="21" t="s">
        <v>9</v>
      </c>
      <c r="E31" s="19"/>
      <c r="F31" s="19"/>
      <c r="G31" s="19">
        <f t="shared" si="4"/>
        <v>0</v>
      </c>
      <c r="H31" s="19">
        <f t="shared" si="5"/>
        <v>0</v>
      </c>
    </row>
    <row r="32" spans="1:8" s="17" customFormat="1" ht="17.399999999999999" customHeight="1" x14ac:dyDescent="0.3">
      <c r="A32" s="59" t="s">
        <v>33</v>
      </c>
      <c r="B32" s="60"/>
      <c r="C32" s="60"/>
      <c r="D32" s="60"/>
      <c r="E32" s="60"/>
      <c r="F32" s="61"/>
      <c r="G32" s="16">
        <f>SUM(G4:G31)</f>
        <v>0</v>
      </c>
      <c r="H32" s="16">
        <f>SUM(H4:H31)</f>
        <v>0</v>
      </c>
    </row>
  </sheetData>
  <mergeCells count="2">
    <mergeCell ref="A1:H1"/>
    <mergeCell ref="A32:F32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opLeftCell="A4" workbookViewId="0">
      <selection activeCell="E4" sqref="E4:F16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17.399999999999999" x14ac:dyDescent="0.3">
      <c r="A1" s="58" t="s">
        <v>97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27" customHeight="1" x14ac:dyDescent="0.25">
      <c r="A4" s="15">
        <v>1</v>
      </c>
      <c r="B4" s="18" t="s">
        <v>35</v>
      </c>
      <c r="C4" s="20">
        <v>53</v>
      </c>
      <c r="D4" s="21" t="s">
        <v>10</v>
      </c>
      <c r="E4" s="19"/>
      <c r="F4" s="19"/>
      <c r="G4" s="19">
        <f>ROUND(C4*E4, 0)</f>
        <v>0</v>
      </c>
      <c r="H4" s="19">
        <f>ROUND(C4*F4, 0)</f>
        <v>0</v>
      </c>
    </row>
    <row r="5" spans="1:8" ht="27" customHeight="1" x14ac:dyDescent="0.25">
      <c r="A5" s="15">
        <v>2</v>
      </c>
      <c r="B5" s="18" t="s">
        <v>36</v>
      </c>
      <c r="C5" s="20">
        <v>53</v>
      </c>
      <c r="D5" s="21" t="s">
        <v>10</v>
      </c>
      <c r="E5" s="19"/>
      <c r="F5" s="19"/>
      <c r="G5" s="19">
        <f>ROUND(C5*E5, 0)</f>
        <v>0</v>
      </c>
      <c r="H5" s="19">
        <f>ROUND(C5*F5, 0)</f>
        <v>0</v>
      </c>
    </row>
    <row r="6" spans="1:8" ht="27" customHeight="1" x14ac:dyDescent="0.25">
      <c r="A6" s="15">
        <v>3</v>
      </c>
      <c r="B6" s="18" t="s">
        <v>37</v>
      </c>
      <c r="C6" s="20">
        <v>135</v>
      </c>
      <c r="D6" s="21" t="s">
        <v>8</v>
      </c>
      <c r="E6" s="19"/>
      <c r="F6" s="19"/>
      <c r="G6" s="19">
        <f>ROUND(C6*E6, 0)</f>
        <v>0</v>
      </c>
      <c r="H6" s="19">
        <f>ROUND(C6*F6, 0)</f>
        <v>0</v>
      </c>
    </row>
    <row r="7" spans="1:8" ht="27" customHeight="1" x14ac:dyDescent="0.25">
      <c r="A7" s="15">
        <v>4</v>
      </c>
      <c r="B7" s="18" t="s">
        <v>38</v>
      </c>
      <c r="C7" s="20">
        <v>135</v>
      </c>
      <c r="D7" s="21" t="s">
        <v>8</v>
      </c>
      <c r="E7" s="19"/>
      <c r="F7" s="19"/>
      <c r="G7" s="19">
        <f>ROUND(C7*E7, 0)</f>
        <v>0</v>
      </c>
      <c r="H7" s="19">
        <f>ROUND(C7*F7, 0)</f>
        <v>0</v>
      </c>
    </row>
    <row r="8" spans="1:8" ht="27" customHeight="1" x14ac:dyDescent="0.25">
      <c r="A8" s="15">
        <v>5</v>
      </c>
      <c r="B8" s="18" t="s">
        <v>46</v>
      </c>
      <c r="C8" s="20">
        <v>135</v>
      </c>
      <c r="D8" s="21" t="s">
        <v>8</v>
      </c>
      <c r="E8" s="19"/>
      <c r="F8" s="19"/>
      <c r="G8" s="19">
        <f t="shared" ref="G8:G16" si="0">ROUND(C8*E8, 0)</f>
        <v>0</v>
      </c>
      <c r="H8" s="19">
        <f t="shared" ref="H8:H16" si="1">ROUND(C8*F8, 0)</f>
        <v>0</v>
      </c>
    </row>
    <row r="9" spans="1:8" ht="27" customHeight="1" x14ac:dyDescent="0.25">
      <c r="A9" s="15">
        <v>6</v>
      </c>
      <c r="B9" s="18" t="s">
        <v>47</v>
      </c>
      <c r="C9" s="20">
        <v>47</v>
      </c>
      <c r="D9" s="21" t="s">
        <v>10</v>
      </c>
      <c r="E9" s="19"/>
      <c r="F9" s="19"/>
      <c r="G9" s="19">
        <f t="shared" si="0"/>
        <v>0</v>
      </c>
      <c r="H9" s="19">
        <f t="shared" si="1"/>
        <v>0</v>
      </c>
    </row>
    <row r="10" spans="1:8" ht="27" customHeight="1" x14ac:dyDescent="0.25">
      <c r="A10" s="15">
        <v>7</v>
      </c>
      <c r="B10" s="18" t="s">
        <v>48</v>
      </c>
      <c r="C10" s="20">
        <v>47</v>
      </c>
      <c r="D10" s="21" t="s">
        <v>10</v>
      </c>
      <c r="E10" s="19"/>
      <c r="F10" s="19"/>
      <c r="G10" s="19">
        <f t="shared" si="0"/>
        <v>0</v>
      </c>
      <c r="H10" s="19">
        <f t="shared" si="1"/>
        <v>0</v>
      </c>
    </row>
    <row r="11" spans="1:8" ht="27" customHeight="1" x14ac:dyDescent="0.25">
      <c r="A11" s="15">
        <v>8</v>
      </c>
      <c r="B11" s="18" t="s">
        <v>52</v>
      </c>
      <c r="C11" s="20">
        <v>74</v>
      </c>
      <c r="D11" s="21" t="s">
        <v>7</v>
      </c>
      <c r="E11" s="19"/>
      <c r="F11" s="19"/>
      <c r="G11" s="19">
        <f t="shared" si="0"/>
        <v>0</v>
      </c>
      <c r="H11" s="19">
        <f t="shared" si="1"/>
        <v>0</v>
      </c>
    </row>
    <row r="12" spans="1:8" ht="27" customHeight="1" x14ac:dyDescent="0.25">
      <c r="A12" s="15">
        <v>9</v>
      </c>
      <c r="B12" s="18" t="s">
        <v>49</v>
      </c>
      <c r="C12" s="20">
        <v>4</v>
      </c>
      <c r="D12" s="21" t="s">
        <v>10</v>
      </c>
      <c r="E12" s="19"/>
      <c r="F12" s="19"/>
      <c r="G12" s="19">
        <f t="shared" si="0"/>
        <v>0</v>
      </c>
      <c r="H12" s="19">
        <f t="shared" si="1"/>
        <v>0</v>
      </c>
    </row>
    <row r="13" spans="1:8" ht="39.6" customHeight="1" x14ac:dyDescent="0.25">
      <c r="A13" s="15">
        <v>10</v>
      </c>
      <c r="B13" s="18" t="s">
        <v>109</v>
      </c>
      <c r="C13" s="20">
        <v>135</v>
      </c>
      <c r="D13" s="21" t="s">
        <v>8</v>
      </c>
      <c r="E13" s="19"/>
      <c r="F13" s="19"/>
      <c r="G13" s="19">
        <f t="shared" si="0"/>
        <v>0</v>
      </c>
      <c r="H13" s="19">
        <f t="shared" si="1"/>
        <v>0</v>
      </c>
    </row>
    <row r="14" spans="1:8" ht="27" customHeight="1" x14ac:dyDescent="0.25">
      <c r="A14" s="15">
        <v>11</v>
      </c>
      <c r="B14" s="18" t="s">
        <v>57</v>
      </c>
      <c r="C14" s="20">
        <v>1</v>
      </c>
      <c r="D14" s="21" t="s">
        <v>9</v>
      </c>
      <c r="E14" s="19"/>
      <c r="F14" s="19"/>
      <c r="G14" s="19">
        <f t="shared" si="0"/>
        <v>0</v>
      </c>
      <c r="H14" s="19">
        <f t="shared" si="1"/>
        <v>0</v>
      </c>
    </row>
    <row r="15" spans="1:8" ht="27" customHeight="1" x14ac:dyDescent="0.25">
      <c r="A15" s="15">
        <v>12</v>
      </c>
      <c r="B15" s="18" t="s">
        <v>58</v>
      </c>
      <c r="C15" s="20">
        <v>1</v>
      </c>
      <c r="D15" s="21" t="s">
        <v>9</v>
      </c>
      <c r="E15" s="19"/>
      <c r="F15" s="19"/>
      <c r="G15" s="19">
        <f t="shared" si="0"/>
        <v>0</v>
      </c>
      <c r="H15" s="19">
        <f t="shared" si="1"/>
        <v>0</v>
      </c>
    </row>
    <row r="16" spans="1:8" ht="27" customHeight="1" x14ac:dyDescent="0.25">
      <c r="A16" s="15">
        <v>13</v>
      </c>
      <c r="B16" s="18" t="s">
        <v>59</v>
      </c>
      <c r="C16" s="20">
        <v>1</v>
      </c>
      <c r="D16" s="21" t="s">
        <v>9</v>
      </c>
      <c r="E16" s="19"/>
      <c r="F16" s="19"/>
      <c r="G16" s="19">
        <f t="shared" si="0"/>
        <v>0</v>
      </c>
      <c r="H16" s="19">
        <f t="shared" si="1"/>
        <v>0</v>
      </c>
    </row>
    <row r="17" spans="1:8" s="17" customFormat="1" ht="17.399999999999999" customHeight="1" x14ac:dyDescent="0.3">
      <c r="A17" s="59" t="s">
        <v>98</v>
      </c>
      <c r="B17" s="60"/>
      <c r="C17" s="60"/>
      <c r="D17" s="60"/>
      <c r="E17" s="60"/>
      <c r="F17" s="61"/>
      <c r="G17" s="16">
        <f>SUM(G4:G16)</f>
        <v>0</v>
      </c>
      <c r="H17" s="16">
        <f>SUM(H4:H16)</f>
        <v>0</v>
      </c>
    </row>
  </sheetData>
  <mergeCells count="2">
    <mergeCell ref="A1:H1"/>
    <mergeCell ref="A17:F17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E4" sqref="E4:F12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17.399999999999999" x14ac:dyDescent="0.3">
      <c r="A1" s="58" t="s">
        <v>95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27" customHeight="1" x14ac:dyDescent="0.25">
      <c r="A4" s="15">
        <v>1</v>
      </c>
      <c r="B4" s="18" t="s">
        <v>100</v>
      </c>
      <c r="C4" s="20">
        <v>1</v>
      </c>
      <c r="D4" s="21" t="s">
        <v>9</v>
      </c>
      <c r="E4" s="19"/>
      <c r="F4" s="19"/>
      <c r="G4" s="19">
        <f>ROUND(C4*E4, 0)</f>
        <v>0</v>
      </c>
      <c r="H4" s="19">
        <f>ROUND(C4*F4, 0)</f>
        <v>0</v>
      </c>
    </row>
    <row r="5" spans="1:8" ht="27" customHeight="1" x14ac:dyDescent="0.25">
      <c r="A5" s="15">
        <v>2</v>
      </c>
      <c r="B5" s="18" t="s">
        <v>99</v>
      </c>
      <c r="C5" s="20">
        <v>8</v>
      </c>
      <c r="D5" s="21" t="s">
        <v>10</v>
      </c>
      <c r="E5" s="19"/>
      <c r="F5" s="19"/>
      <c r="G5" s="19">
        <f>ROUND(C5*E5, 0)</f>
        <v>0</v>
      </c>
      <c r="H5" s="19">
        <f>ROUND(C5*F5, 0)</f>
        <v>0</v>
      </c>
    </row>
    <row r="6" spans="1:8" ht="27" customHeight="1" x14ac:dyDescent="0.25">
      <c r="A6" s="15">
        <v>3</v>
      </c>
      <c r="B6" s="18" t="s">
        <v>36</v>
      </c>
      <c r="C6" s="20">
        <v>8</v>
      </c>
      <c r="D6" s="21" t="s">
        <v>10</v>
      </c>
      <c r="E6" s="19"/>
      <c r="F6" s="19"/>
      <c r="G6" s="19">
        <f>ROUND(C6*E6, 0)</f>
        <v>0</v>
      </c>
      <c r="H6" s="19">
        <f>ROUND(C6*F6, 0)</f>
        <v>0</v>
      </c>
    </row>
    <row r="7" spans="1:8" ht="27" customHeight="1" x14ac:dyDescent="0.25">
      <c r="A7" s="15">
        <v>4</v>
      </c>
      <c r="B7" s="18" t="s">
        <v>47</v>
      </c>
      <c r="C7" s="20">
        <v>4</v>
      </c>
      <c r="D7" s="21" t="s">
        <v>10</v>
      </c>
      <c r="E7" s="19"/>
      <c r="F7" s="19"/>
      <c r="G7" s="19">
        <f t="shared" ref="G7:G12" si="0">ROUND(C7*E7, 0)</f>
        <v>0</v>
      </c>
      <c r="H7" s="19">
        <f t="shared" ref="H7:H12" si="1">ROUND(C7*F7, 0)</f>
        <v>0</v>
      </c>
    </row>
    <row r="8" spans="1:8" ht="27" customHeight="1" x14ac:dyDescent="0.25">
      <c r="A8" s="15">
        <v>5</v>
      </c>
      <c r="B8" s="18" t="s">
        <v>48</v>
      </c>
      <c r="C8" s="20">
        <v>4</v>
      </c>
      <c r="D8" s="21" t="s">
        <v>10</v>
      </c>
      <c r="E8" s="19"/>
      <c r="F8" s="19"/>
      <c r="G8" s="19">
        <f t="shared" si="0"/>
        <v>0</v>
      </c>
      <c r="H8" s="19">
        <f t="shared" si="1"/>
        <v>0</v>
      </c>
    </row>
    <row r="9" spans="1:8" ht="27" customHeight="1" x14ac:dyDescent="0.25">
      <c r="A9" s="15">
        <v>6</v>
      </c>
      <c r="B9" s="18" t="s">
        <v>101</v>
      </c>
      <c r="C9" s="20">
        <v>10</v>
      </c>
      <c r="D9" s="21" t="s">
        <v>8</v>
      </c>
      <c r="E9" s="19"/>
      <c r="F9" s="19"/>
      <c r="G9" s="19">
        <f t="shared" si="0"/>
        <v>0</v>
      </c>
      <c r="H9" s="19">
        <f t="shared" si="1"/>
        <v>0</v>
      </c>
    </row>
    <row r="10" spans="1:8" ht="27" customHeight="1" x14ac:dyDescent="0.25">
      <c r="A10" s="15">
        <v>7</v>
      </c>
      <c r="B10" s="18" t="s">
        <v>102</v>
      </c>
      <c r="C10" s="20">
        <v>1</v>
      </c>
      <c r="D10" s="21" t="s">
        <v>10</v>
      </c>
      <c r="E10" s="19"/>
      <c r="F10" s="19"/>
      <c r="G10" s="19">
        <f t="shared" si="0"/>
        <v>0</v>
      </c>
      <c r="H10" s="19">
        <f t="shared" si="1"/>
        <v>0</v>
      </c>
    </row>
    <row r="11" spans="1:8" ht="27" customHeight="1" x14ac:dyDescent="0.25">
      <c r="A11" s="15">
        <v>8</v>
      </c>
      <c r="B11" s="18" t="s">
        <v>103</v>
      </c>
      <c r="C11" s="20">
        <v>0.18</v>
      </c>
      <c r="D11" s="21" t="s">
        <v>104</v>
      </c>
      <c r="E11" s="19"/>
      <c r="F11" s="19"/>
      <c r="G11" s="19">
        <f t="shared" si="0"/>
        <v>0</v>
      </c>
      <c r="H11" s="19">
        <f t="shared" si="1"/>
        <v>0</v>
      </c>
    </row>
    <row r="12" spans="1:8" ht="39.6" customHeight="1" x14ac:dyDescent="0.25">
      <c r="A12" s="15">
        <v>9</v>
      </c>
      <c r="B12" s="18" t="s">
        <v>105</v>
      </c>
      <c r="C12" s="27">
        <v>5</v>
      </c>
      <c r="D12" s="21" t="s">
        <v>10</v>
      </c>
      <c r="E12" s="19"/>
      <c r="F12" s="19"/>
      <c r="G12" s="19">
        <f t="shared" si="0"/>
        <v>0</v>
      </c>
      <c r="H12" s="19">
        <f t="shared" si="1"/>
        <v>0</v>
      </c>
    </row>
    <row r="13" spans="1:8" s="17" customFormat="1" ht="27" customHeight="1" x14ac:dyDescent="0.3">
      <c r="A13" s="59" t="s">
        <v>96</v>
      </c>
      <c r="B13" s="60"/>
      <c r="C13" s="60"/>
      <c r="D13" s="60"/>
      <c r="E13" s="60"/>
      <c r="F13" s="61"/>
      <c r="G13" s="16">
        <f>SUM(G4:G12)</f>
        <v>0</v>
      </c>
      <c r="H13" s="16">
        <f>SUM(H4:H12)</f>
        <v>0</v>
      </c>
    </row>
  </sheetData>
  <mergeCells count="2">
    <mergeCell ref="A1:H1"/>
    <mergeCell ref="A13:F13"/>
  </mergeCells>
  <phoneticPr fontId="2" type="noConversion"/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2" workbookViewId="0">
      <selection activeCell="E4" sqref="E4:F13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17.399999999999999" x14ac:dyDescent="0.3">
      <c r="A1" s="58" t="s">
        <v>93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27" customHeight="1" x14ac:dyDescent="0.25">
      <c r="A4" s="15">
        <v>1</v>
      </c>
      <c r="B4" s="18" t="s">
        <v>106</v>
      </c>
      <c r="C4" s="20">
        <v>17</v>
      </c>
      <c r="D4" s="21" t="s">
        <v>10</v>
      </c>
      <c r="E4" s="19"/>
      <c r="F4" s="19"/>
      <c r="G4" s="19">
        <f>ROUND(C4*E4, 0)</f>
        <v>0</v>
      </c>
      <c r="H4" s="19">
        <f>ROUND(C4*F4, 0)</f>
        <v>0</v>
      </c>
    </row>
    <row r="5" spans="1:8" ht="27" customHeight="1" x14ac:dyDescent="0.25">
      <c r="A5" s="15">
        <v>2</v>
      </c>
      <c r="B5" s="18" t="s">
        <v>36</v>
      </c>
      <c r="C5" s="20">
        <v>17</v>
      </c>
      <c r="D5" s="21" t="s">
        <v>10</v>
      </c>
      <c r="E5" s="19"/>
      <c r="F5" s="19"/>
      <c r="G5" s="19">
        <f>ROUND(C5*E5, 0)</f>
        <v>0</v>
      </c>
      <c r="H5" s="19">
        <f>ROUND(C5*F5, 0)</f>
        <v>0</v>
      </c>
    </row>
    <row r="6" spans="1:8" ht="27" customHeight="1" x14ac:dyDescent="0.25">
      <c r="A6" s="15">
        <v>3</v>
      </c>
      <c r="B6" s="18" t="s">
        <v>37</v>
      </c>
      <c r="C6" s="20">
        <v>50</v>
      </c>
      <c r="D6" s="21" t="s">
        <v>8</v>
      </c>
      <c r="E6" s="19"/>
      <c r="F6" s="19"/>
      <c r="G6" s="19">
        <f>ROUND(C6*E6, 0)</f>
        <v>0</v>
      </c>
      <c r="H6" s="19">
        <f>ROUND(C6*F6, 0)</f>
        <v>0</v>
      </c>
    </row>
    <row r="7" spans="1:8" ht="27" customHeight="1" x14ac:dyDescent="0.25">
      <c r="A7" s="15">
        <v>4</v>
      </c>
      <c r="B7" s="18" t="s">
        <v>38</v>
      </c>
      <c r="C7" s="20">
        <v>50</v>
      </c>
      <c r="D7" s="21" t="s">
        <v>8</v>
      </c>
      <c r="E7" s="19"/>
      <c r="F7" s="19"/>
      <c r="G7" s="19">
        <f>ROUND(C7*E7, 0)</f>
        <v>0</v>
      </c>
      <c r="H7" s="19">
        <f>ROUND(C7*F7, 0)</f>
        <v>0</v>
      </c>
    </row>
    <row r="8" spans="1:8" ht="27" customHeight="1" x14ac:dyDescent="0.25">
      <c r="A8" s="15">
        <v>5</v>
      </c>
      <c r="B8" s="18" t="s">
        <v>46</v>
      </c>
      <c r="C8" s="20">
        <v>50</v>
      </c>
      <c r="D8" s="21" t="s">
        <v>8</v>
      </c>
      <c r="E8" s="19"/>
      <c r="F8" s="19"/>
      <c r="G8" s="19">
        <f t="shared" ref="G8:G13" si="0">ROUND(C8*E8, 0)</f>
        <v>0</v>
      </c>
      <c r="H8" s="19">
        <f t="shared" ref="H8:H13" si="1">ROUND(C8*F8, 0)</f>
        <v>0</v>
      </c>
    </row>
    <row r="9" spans="1:8" ht="27" customHeight="1" x14ac:dyDescent="0.25">
      <c r="A9" s="15">
        <v>6</v>
      </c>
      <c r="B9" s="18" t="s">
        <v>47</v>
      </c>
      <c r="C9" s="20">
        <v>12.5</v>
      </c>
      <c r="D9" s="21" t="s">
        <v>10</v>
      </c>
      <c r="E9" s="19"/>
      <c r="F9" s="19"/>
      <c r="G9" s="19">
        <f t="shared" si="0"/>
        <v>0</v>
      </c>
      <c r="H9" s="19">
        <f t="shared" si="1"/>
        <v>0</v>
      </c>
    </row>
    <row r="10" spans="1:8" ht="27" customHeight="1" x14ac:dyDescent="0.25">
      <c r="A10" s="15">
        <v>7</v>
      </c>
      <c r="B10" s="18" t="s">
        <v>48</v>
      </c>
      <c r="C10" s="20">
        <v>12.5</v>
      </c>
      <c r="D10" s="21" t="s">
        <v>10</v>
      </c>
      <c r="E10" s="19"/>
      <c r="F10" s="19"/>
      <c r="G10" s="19">
        <f t="shared" si="0"/>
        <v>0</v>
      </c>
      <c r="H10" s="19">
        <f t="shared" si="1"/>
        <v>0</v>
      </c>
    </row>
    <row r="11" spans="1:8" ht="27" customHeight="1" x14ac:dyDescent="0.25">
      <c r="A11" s="15">
        <v>8</v>
      </c>
      <c r="B11" s="18" t="s">
        <v>107</v>
      </c>
      <c r="C11" s="20">
        <v>46</v>
      </c>
      <c r="D11" s="21" t="s">
        <v>7</v>
      </c>
      <c r="E11" s="19"/>
      <c r="F11" s="19"/>
      <c r="G11" s="19">
        <f t="shared" si="0"/>
        <v>0</v>
      </c>
      <c r="H11" s="19">
        <f t="shared" si="1"/>
        <v>0</v>
      </c>
    </row>
    <row r="12" spans="1:8" ht="27" customHeight="1" x14ac:dyDescent="0.25">
      <c r="A12" s="15">
        <v>9</v>
      </c>
      <c r="B12" s="18" t="s">
        <v>49</v>
      </c>
      <c r="C12" s="20">
        <v>1.5</v>
      </c>
      <c r="D12" s="21" t="s">
        <v>10</v>
      </c>
      <c r="E12" s="19"/>
      <c r="F12" s="19"/>
      <c r="G12" s="19">
        <f t="shared" si="0"/>
        <v>0</v>
      </c>
      <c r="H12" s="19">
        <f t="shared" si="1"/>
        <v>0</v>
      </c>
    </row>
    <row r="13" spans="1:8" ht="39.6" customHeight="1" x14ac:dyDescent="0.25">
      <c r="A13" s="15">
        <v>10</v>
      </c>
      <c r="B13" s="18" t="s">
        <v>108</v>
      </c>
      <c r="C13" s="20">
        <v>50</v>
      </c>
      <c r="D13" s="21" t="s">
        <v>8</v>
      </c>
      <c r="E13" s="19"/>
      <c r="F13" s="19"/>
      <c r="G13" s="19">
        <f t="shared" si="0"/>
        <v>0</v>
      </c>
      <c r="H13" s="19">
        <f t="shared" si="1"/>
        <v>0</v>
      </c>
    </row>
    <row r="14" spans="1:8" s="17" customFormat="1" ht="17.399999999999999" customHeight="1" x14ac:dyDescent="0.3">
      <c r="A14" s="59" t="s">
        <v>94</v>
      </c>
      <c r="B14" s="60"/>
      <c r="C14" s="60"/>
      <c r="D14" s="60"/>
      <c r="E14" s="60"/>
      <c r="F14" s="61"/>
      <c r="G14" s="16">
        <f>SUM(G4:G13)</f>
        <v>0</v>
      </c>
      <c r="H14" s="16">
        <f>SUM(H4:H13)</f>
        <v>0</v>
      </c>
    </row>
  </sheetData>
  <mergeCells count="2">
    <mergeCell ref="A1:H1"/>
    <mergeCell ref="A14:F14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opLeftCell="A4" workbookViewId="0">
      <selection activeCell="E4" sqref="E4:F16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17.399999999999999" x14ac:dyDescent="0.3">
      <c r="A1" s="58" t="s">
        <v>91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27" customHeight="1" x14ac:dyDescent="0.25">
      <c r="A4" s="15">
        <v>1</v>
      </c>
      <c r="B4" s="18" t="s">
        <v>35</v>
      </c>
      <c r="C4" s="20">
        <v>53</v>
      </c>
      <c r="D4" s="21" t="s">
        <v>10</v>
      </c>
      <c r="E4" s="19"/>
      <c r="F4" s="19"/>
      <c r="G4" s="19">
        <f>ROUND(C4*E4, 0)</f>
        <v>0</v>
      </c>
      <c r="H4" s="19">
        <f>ROUND(C4*F4, 0)</f>
        <v>0</v>
      </c>
    </row>
    <row r="5" spans="1:8" ht="27" customHeight="1" x14ac:dyDescent="0.25">
      <c r="A5" s="15">
        <v>2</v>
      </c>
      <c r="B5" s="18" t="s">
        <v>36</v>
      </c>
      <c r="C5" s="20">
        <v>53</v>
      </c>
      <c r="D5" s="21" t="s">
        <v>10</v>
      </c>
      <c r="E5" s="19"/>
      <c r="F5" s="19"/>
      <c r="G5" s="19">
        <f>ROUND(C5*E5, 0)</f>
        <v>0</v>
      </c>
      <c r="H5" s="19">
        <f>ROUND(C5*F5, 0)</f>
        <v>0</v>
      </c>
    </row>
    <row r="6" spans="1:8" ht="27" customHeight="1" x14ac:dyDescent="0.25">
      <c r="A6" s="15">
        <v>3</v>
      </c>
      <c r="B6" s="18" t="s">
        <v>37</v>
      </c>
      <c r="C6" s="20">
        <v>192</v>
      </c>
      <c r="D6" s="21" t="s">
        <v>8</v>
      </c>
      <c r="E6" s="19"/>
      <c r="F6" s="19"/>
      <c r="G6" s="19">
        <f>ROUND(C6*E6, 0)</f>
        <v>0</v>
      </c>
      <c r="H6" s="19">
        <f>ROUND(C6*F6, 0)</f>
        <v>0</v>
      </c>
    </row>
    <row r="7" spans="1:8" ht="27" customHeight="1" x14ac:dyDescent="0.25">
      <c r="A7" s="15">
        <v>4</v>
      </c>
      <c r="B7" s="18" t="s">
        <v>38</v>
      </c>
      <c r="C7" s="20">
        <v>192</v>
      </c>
      <c r="D7" s="21" t="s">
        <v>8</v>
      </c>
      <c r="E7" s="19"/>
      <c r="F7" s="19"/>
      <c r="G7" s="19">
        <f>ROUND(C7*E7, 0)</f>
        <v>0</v>
      </c>
      <c r="H7" s="19">
        <f>ROUND(C7*F7, 0)</f>
        <v>0</v>
      </c>
    </row>
    <row r="8" spans="1:8" ht="27" customHeight="1" x14ac:dyDescent="0.25">
      <c r="A8" s="15">
        <v>5</v>
      </c>
      <c r="B8" s="18" t="s">
        <v>46</v>
      </c>
      <c r="C8" s="20">
        <v>192</v>
      </c>
      <c r="D8" s="21" t="s">
        <v>8</v>
      </c>
      <c r="E8" s="19"/>
      <c r="F8" s="19"/>
      <c r="G8" s="19">
        <f t="shared" ref="G8:G16" si="0">ROUND(C8*E8, 0)</f>
        <v>0</v>
      </c>
      <c r="H8" s="19">
        <f t="shared" ref="H8:H16" si="1">ROUND(C8*F8, 0)</f>
        <v>0</v>
      </c>
    </row>
    <row r="9" spans="1:8" ht="27" customHeight="1" x14ac:dyDescent="0.25">
      <c r="A9" s="15">
        <v>6</v>
      </c>
      <c r="B9" s="18" t="s">
        <v>47</v>
      </c>
      <c r="C9" s="20">
        <v>67</v>
      </c>
      <c r="D9" s="21" t="s">
        <v>10</v>
      </c>
      <c r="E9" s="19"/>
      <c r="F9" s="19"/>
      <c r="G9" s="19">
        <f t="shared" si="0"/>
        <v>0</v>
      </c>
      <c r="H9" s="19">
        <f t="shared" si="1"/>
        <v>0</v>
      </c>
    </row>
    <row r="10" spans="1:8" ht="27" customHeight="1" x14ac:dyDescent="0.25">
      <c r="A10" s="15">
        <v>7</v>
      </c>
      <c r="B10" s="18" t="s">
        <v>48</v>
      </c>
      <c r="C10" s="20">
        <v>67</v>
      </c>
      <c r="D10" s="21" t="s">
        <v>10</v>
      </c>
      <c r="E10" s="19"/>
      <c r="F10" s="19"/>
      <c r="G10" s="19">
        <f t="shared" si="0"/>
        <v>0</v>
      </c>
      <c r="H10" s="19">
        <f t="shared" si="1"/>
        <v>0</v>
      </c>
    </row>
    <row r="11" spans="1:8" ht="27" customHeight="1" x14ac:dyDescent="0.25">
      <c r="A11" s="15">
        <v>8</v>
      </c>
      <c r="B11" s="18" t="s">
        <v>52</v>
      </c>
      <c r="C11" s="20">
        <v>128</v>
      </c>
      <c r="D11" s="21" t="s">
        <v>7</v>
      </c>
      <c r="E11" s="19"/>
      <c r="F11" s="19"/>
      <c r="G11" s="19">
        <f t="shared" si="0"/>
        <v>0</v>
      </c>
      <c r="H11" s="19">
        <f t="shared" si="1"/>
        <v>0</v>
      </c>
    </row>
    <row r="12" spans="1:8" ht="27" customHeight="1" x14ac:dyDescent="0.25">
      <c r="A12" s="15">
        <v>9</v>
      </c>
      <c r="B12" s="18" t="s">
        <v>49</v>
      </c>
      <c r="C12" s="20">
        <v>6</v>
      </c>
      <c r="D12" s="21" t="s">
        <v>10</v>
      </c>
      <c r="E12" s="19"/>
      <c r="F12" s="19"/>
      <c r="G12" s="19">
        <f t="shared" si="0"/>
        <v>0</v>
      </c>
      <c r="H12" s="19">
        <f t="shared" si="1"/>
        <v>0</v>
      </c>
    </row>
    <row r="13" spans="1:8" ht="39.6" customHeight="1" x14ac:dyDescent="0.25">
      <c r="A13" s="15">
        <v>10</v>
      </c>
      <c r="B13" s="18" t="s">
        <v>110</v>
      </c>
      <c r="C13" s="20">
        <v>192</v>
      </c>
      <c r="D13" s="21" t="s">
        <v>8</v>
      </c>
      <c r="E13" s="19"/>
      <c r="F13" s="19"/>
      <c r="G13" s="19">
        <f t="shared" si="0"/>
        <v>0</v>
      </c>
      <c r="H13" s="19">
        <f t="shared" si="1"/>
        <v>0</v>
      </c>
    </row>
    <row r="14" spans="1:8" ht="27" customHeight="1" x14ac:dyDescent="0.25">
      <c r="A14" s="15">
        <v>11</v>
      </c>
      <c r="B14" s="18" t="s">
        <v>57</v>
      </c>
      <c r="C14" s="20">
        <v>1</v>
      </c>
      <c r="D14" s="21" t="s">
        <v>9</v>
      </c>
      <c r="E14" s="19"/>
      <c r="F14" s="19"/>
      <c r="G14" s="19">
        <f t="shared" si="0"/>
        <v>0</v>
      </c>
      <c r="H14" s="19">
        <f t="shared" si="1"/>
        <v>0</v>
      </c>
    </row>
    <row r="15" spans="1:8" ht="27" customHeight="1" x14ac:dyDescent="0.25">
      <c r="A15" s="15">
        <v>12</v>
      </c>
      <c r="B15" s="18" t="s">
        <v>58</v>
      </c>
      <c r="C15" s="20">
        <v>1</v>
      </c>
      <c r="D15" s="21" t="s">
        <v>9</v>
      </c>
      <c r="E15" s="19"/>
      <c r="F15" s="19"/>
      <c r="G15" s="19">
        <f t="shared" si="0"/>
        <v>0</v>
      </c>
      <c r="H15" s="19">
        <f t="shared" si="1"/>
        <v>0</v>
      </c>
    </row>
    <row r="16" spans="1:8" ht="27" customHeight="1" x14ac:dyDescent="0.25">
      <c r="A16" s="15">
        <v>13</v>
      </c>
      <c r="B16" s="18" t="s">
        <v>59</v>
      </c>
      <c r="C16" s="20">
        <v>1</v>
      </c>
      <c r="D16" s="21" t="s">
        <v>9</v>
      </c>
      <c r="E16" s="19"/>
      <c r="F16" s="19"/>
      <c r="G16" s="19">
        <f t="shared" si="0"/>
        <v>0</v>
      </c>
      <c r="H16" s="19">
        <f t="shared" si="1"/>
        <v>0</v>
      </c>
    </row>
    <row r="17" spans="1:8" s="17" customFormat="1" ht="17.399999999999999" customHeight="1" x14ac:dyDescent="0.3">
      <c r="A17" s="59" t="s">
        <v>92</v>
      </c>
      <c r="B17" s="60"/>
      <c r="C17" s="60"/>
      <c r="D17" s="60"/>
      <c r="E17" s="60"/>
      <c r="F17" s="61"/>
      <c r="G17" s="16">
        <f>SUM(G4:G16)</f>
        <v>0</v>
      </c>
      <c r="H17" s="16">
        <f>SUM(H4:H16)</f>
        <v>0</v>
      </c>
    </row>
    <row r="19" spans="1:8" x14ac:dyDescent="0.3">
      <c r="H19" s="28"/>
    </row>
  </sheetData>
  <mergeCells count="2">
    <mergeCell ref="A1:H1"/>
    <mergeCell ref="A17:F17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E4" sqref="E4:F13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41.4" customHeight="1" x14ac:dyDescent="0.3">
      <c r="A1" s="58" t="s">
        <v>89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27" customHeight="1" x14ac:dyDescent="0.25">
      <c r="A4" s="15">
        <v>1</v>
      </c>
      <c r="B4" s="18" t="s">
        <v>111</v>
      </c>
      <c r="C4" s="20">
        <v>75</v>
      </c>
      <c r="D4" s="21" t="s">
        <v>10</v>
      </c>
      <c r="E4" s="19"/>
      <c r="F4" s="19"/>
      <c r="G4" s="19">
        <f>ROUND(C4*E4, 0)</f>
        <v>0</v>
      </c>
      <c r="H4" s="19">
        <f>ROUND(C4*F4, 0)</f>
        <v>0</v>
      </c>
    </row>
    <row r="5" spans="1:8" ht="27" customHeight="1" x14ac:dyDescent="0.25">
      <c r="A5" s="15">
        <v>2</v>
      </c>
      <c r="B5" s="18" t="s">
        <v>36</v>
      </c>
      <c r="C5" s="20">
        <v>75</v>
      </c>
      <c r="D5" s="21" t="s">
        <v>10</v>
      </c>
      <c r="E5" s="19"/>
      <c r="F5" s="19"/>
      <c r="G5" s="19">
        <f>ROUND(C5*E5, 0)</f>
        <v>0</v>
      </c>
      <c r="H5" s="19">
        <f>ROUND(C5*F5, 0)</f>
        <v>0</v>
      </c>
    </row>
    <row r="6" spans="1:8" ht="27" customHeight="1" x14ac:dyDescent="0.25">
      <c r="A6" s="15">
        <v>3</v>
      </c>
      <c r="B6" s="18" t="s">
        <v>37</v>
      </c>
      <c r="C6" s="20">
        <v>248</v>
      </c>
      <c r="D6" s="21" t="s">
        <v>8</v>
      </c>
      <c r="E6" s="19"/>
      <c r="F6" s="19"/>
      <c r="G6" s="19">
        <f>ROUND(C6*E6, 0)</f>
        <v>0</v>
      </c>
      <c r="H6" s="19">
        <f>ROUND(C6*F6, 0)</f>
        <v>0</v>
      </c>
    </row>
    <row r="7" spans="1:8" ht="27" customHeight="1" x14ac:dyDescent="0.25">
      <c r="A7" s="15">
        <v>4</v>
      </c>
      <c r="B7" s="18" t="s">
        <v>38</v>
      </c>
      <c r="C7" s="20">
        <v>248</v>
      </c>
      <c r="D7" s="21" t="s">
        <v>8</v>
      </c>
      <c r="E7" s="19"/>
      <c r="F7" s="19"/>
      <c r="G7" s="19">
        <f>ROUND(C7*E7, 0)</f>
        <v>0</v>
      </c>
      <c r="H7" s="19">
        <f>ROUND(C7*F7, 0)</f>
        <v>0</v>
      </c>
    </row>
    <row r="8" spans="1:8" ht="27" customHeight="1" x14ac:dyDescent="0.25">
      <c r="A8" s="15">
        <v>5</v>
      </c>
      <c r="B8" s="18" t="s">
        <v>46</v>
      </c>
      <c r="C8" s="20">
        <v>248</v>
      </c>
      <c r="D8" s="21" t="s">
        <v>8</v>
      </c>
      <c r="E8" s="19"/>
      <c r="F8" s="19"/>
      <c r="G8" s="19">
        <f t="shared" ref="G8:G13" si="0">ROUND(C8*E8, 0)</f>
        <v>0</v>
      </c>
      <c r="H8" s="19">
        <f t="shared" ref="H8:H13" si="1">ROUND(C8*F8, 0)</f>
        <v>0</v>
      </c>
    </row>
    <row r="9" spans="1:8" ht="27" customHeight="1" x14ac:dyDescent="0.25">
      <c r="A9" s="15">
        <v>6</v>
      </c>
      <c r="B9" s="18" t="s">
        <v>47</v>
      </c>
      <c r="C9" s="20">
        <v>62</v>
      </c>
      <c r="D9" s="21" t="s">
        <v>10</v>
      </c>
      <c r="E9" s="19"/>
      <c r="F9" s="19"/>
      <c r="G9" s="19">
        <f t="shared" si="0"/>
        <v>0</v>
      </c>
      <c r="H9" s="19">
        <f t="shared" si="1"/>
        <v>0</v>
      </c>
    </row>
    <row r="10" spans="1:8" ht="27" customHeight="1" x14ac:dyDescent="0.25">
      <c r="A10" s="15">
        <v>7</v>
      </c>
      <c r="B10" s="18" t="s">
        <v>48</v>
      </c>
      <c r="C10" s="20">
        <v>62</v>
      </c>
      <c r="D10" s="21" t="s">
        <v>10</v>
      </c>
      <c r="E10" s="19"/>
      <c r="F10" s="19"/>
      <c r="G10" s="19">
        <f t="shared" si="0"/>
        <v>0</v>
      </c>
      <c r="H10" s="19">
        <f t="shared" si="1"/>
        <v>0</v>
      </c>
    </row>
    <row r="11" spans="1:8" ht="27" customHeight="1" x14ac:dyDescent="0.25">
      <c r="A11" s="15">
        <v>8</v>
      </c>
      <c r="B11" s="18" t="s">
        <v>107</v>
      </c>
      <c r="C11" s="20">
        <v>148</v>
      </c>
      <c r="D11" s="21" t="s">
        <v>7</v>
      </c>
      <c r="E11" s="19"/>
      <c r="F11" s="19"/>
      <c r="G11" s="19">
        <f t="shared" si="0"/>
        <v>0</v>
      </c>
      <c r="H11" s="19">
        <f t="shared" si="1"/>
        <v>0</v>
      </c>
    </row>
    <row r="12" spans="1:8" ht="27" customHeight="1" x14ac:dyDescent="0.25">
      <c r="A12" s="15">
        <v>9</v>
      </c>
      <c r="B12" s="18" t="s">
        <v>49</v>
      </c>
      <c r="C12" s="20">
        <v>7.5</v>
      </c>
      <c r="D12" s="21" t="s">
        <v>10</v>
      </c>
      <c r="E12" s="19"/>
      <c r="F12" s="19"/>
      <c r="G12" s="19">
        <f t="shared" si="0"/>
        <v>0</v>
      </c>
      <c r="H12" s="19">
        <f t="shared" si="1"/>
        <v>0</v>
      </c>
    </row>
    <row r="13" spans="1:8" ht="39.6" customHeight="1" x14ac:dyDescent="0.25">
      <c r="A13" s="15">
        <v>10</v>
      </c>
      <c r="B13" s="18" t="s">
        <v>108</v>
      </c>
      <c r="C13" s="20">
        <v>248</v>
      </c>
      <c r="D13" s="21" t="s">
        <v>8</v>
      </c>
      <c r="E13" s="19"/>
      <c r="F13" s="19"/>
      <c r="G13" s="19">
        <f t="shared" si="0"/>
        <v>0</v>
      </c>
      <c r="H13" s="19">
        <f t="shared" si="1"/>
        <v>0</v>
      </c>
    </row>
    <row r="14" spans="1:8" s="17" customFormat="1" ht="17.399999999999999" customHeight="1" x14ac:dyDescent="0.3">
      <c r="A14" s="59" t="s">
        <v>90</v>
      </c>
      <c r="B14" s="60"/>
      <c r="C14" s="60"/>
      <c r="D14" s="60"/>
      <c r="E14" s="60"/>
      <c r="F14" s="61"/>
      <c r="G14" s="16">
        <f>SUM(G4:G13)</f>
        <v>0</v>
      </c>
      <c r="H14" s="16">
        <f>SUM(H4:H13)</f>
        <v>0</v>
      </c>
    </row>
  </sheetData>
  <mergeCells count="2">
    <mergeCell ref="A1:H1"/>
    <mergeCell ref="A14:F14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E4" sqref="E4:F15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17.399999999999999" x14ac:dyDescent="0.3">
      <c r="A1" s="58" t="s">
        <v>87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27" customHeight="1" x14ac:dyDescent="0.25">
      <c r="A4" s="15">
        <v>1</v>
      </c>
      <c r="B4" s="18" t="s">
        <v>35</v>
      </c>
      <c r="C4" s="20">
        <v>8</v>
      </c>
      <c r="D4" s="21" t="s">
        <v>10</v>
      </c>
      <c r="E4" s="19"/>
      <c r="F4" s="19"/>
      <c r="G4" s="19">
        <f>ROUND(C4*E4, 0)</f>
        <v>0</v>
      </c>
      <c r="H4" s="19">
        <f>ROUND(C4*F4, 0)</f>
        <v>0</v>
      </c>
    </row>
    <row r="5" spans="1:8" ht="27" customHeight="1" x14ac:dyDescent="0.25">
      <c r="A5" s="15">
        <v>2</v>
      </c>
      <c r="B5" s="18" t="s">
        <v>36</v>
      </c>
      <c r="C5" s="20">
        <v>8</v>
      </c>
      <c r="D5" s="21" t="s">
        <v>10</v>
      </c>
      <c r="E5" s="19"/>
      <c r="F5" s="19"/>
      <c r="G5" s="19">
        <f>ROUND(C5*E5, 0)</f>
        <v>0</v>
      </c>
      <c r="H5" s="19">
        <f>ROUND(C5*F5, 0)</f>
        <v>0</v>
      </c>
    </row>
    <row r="6" spans="1:8" ht="27" customHeight="1" x14ac:dyDescent="0.25">
      <c r="A6" s="15">
        <v>3</v>
      </c>
      <c r="B6" s="18" t="s">
        <v>37</v>
      </c>
      <c r="C6" s="20">
        <v>26</v>
      </c>
      <c r="D6" s="21" t="s">
        <v>8</v>
      </c>
      <c r="E6" s="19"/>
      <c r="F6" s="19"/>
      <c r="G6" s="19">
        <f>ROUND(C6*E6, 0)</f>
        <v>0</v>
      </c>
      <c r="H6" s="19">
        <f>ROUND(C6*F6, 0)</f>
        <v>0</v>
      </c>
    </row>
    <row r="7" spans="1:8" ht="27" customHeight="1" x14ac:dyDescent="0.25">
      <c r="A7" s="15">
        <v>4</v>
      </c>
      <c r="B7" s="18" t="s">
        <v>38</v>
      </c>
      <c r="C7" s="20">
        <v>26</v>
      </c>
      <c r="D7" s="21" t="s">
        <v>8</v>
      </c>
      <c r="E7" s="19"/>
      <c r="F7" s="19"/>
      <c r="G7" s="19">
        <f>ROUND(C7*E7, 0)</f>
        <v>0</v>
      </c>
      <c r="H7" s="19">
        <f>ROUND(C7*F7, 0)</f>
        <v>0</v>
      </c>
    </row>
    <row r="8" spans="1:8" ht="27" customHeight="1" x14ac:dyDescent="0.25">
      <c r="A8" s="15">
        <v>5</v>
      </c>
      <c r="B8" s="18" t="s">
        <v>46</v>
      </c>
      <c r="C8" s="20">
        <v>26</v>
      </c>
      <c r="D8" s="21" t="s">
        <v>8</v>
      </c>
      <c r="E8" s="19"/>
      <c r="F8" s="19"/>
      <c r="G8" s="19">
        <f t="shared" ref="G8:G15" si="0">ROUND(C8*E8, 0)</f>
        <v>0</v>
      </c>
      <c r="H8" s="19">
        <f t="shared" ref="H8:H15" si="1">ROUND(C8*F8, 0)</f>
        <v>0</v>
      </c>
    </row>
    <row r="9" spans="1:8" ht="27" customHeight="1" x14ac:dyDescent="0.25">
      <c r="A9" s="15">
        <v>6</v>
      </c>
      <c r="B9" s="18" t="s">
        <v>47</v>
      </c>
      <c r="C9" s="20">
        <v>6.5</v>
      </c>
      <c r="D9" s="21" t="s">
        <v>10</v>
      </c>
      <c r="E9" s="19"/>
      <c r="F9" s="19"/>
      <c r="G9" s="19">
        <f t="shared" si="0"/>
        <v>0</v>
      </c>
      <c r="H9" s="19">
        <f t="shared" si="1"/>
        <v>0</v>
      </c>
    </row>
    <row r="10" spans="1:8" ht="27" customHeight="1" x14ac:dyDescent="0.25">
      <c r="A10" s="15">
        <v>7</v>
      </c>
      <c r="B10" s="18" t="s">
        <v>48</v>
      </c>
      <c r="C10" s="20">
        <v>6.5</v>
      </c>
      <c r="D10" s="21" t="s">
        <v>10</v>
      </c>
      <c r="E10" s="19"/>
      <c r="F10" s="19"/>
      <c r="G10" s="19">
        <f t="shared" si="0"/>
        <v>0</v>
      </c>
      <c r="H10" s="19">
        <f t="shared" si="1"/>
        <v>0</v>
      </c>
    </row>
    <row r="11" spans="1:8" ht="27" customHeight="1" x14ac:dyDescent="0.25">
      <c r="A11" s="15">
        <v>8</v>
      </c>
      <c r="B11" s="18" t="s">
        <v>107</v>
      </c>
      <c r="C11" s="20">
        <v>16</v>
      </c>
      <c r="D11" s="21" t="s">
        <v>7</v>
      </c>
      <c r="E11" s="19"/>
      <c r="F11" s="19"/>
      <c r="G11" s="19">
        <f t="shared" si="0"/>
        <v>0</v>
      </c>
      <c r="H11" s="19">
        <f t="shared" si="1"/>
        <v>0</v>
      </c>
    </row>
    <row r="12" spans="1:8" ht="27" customHeight="1" x14ac:dyDescent="0.25">
      <c r="A12" s="15">
        <v>9</v>
      </c>
      <c r="B12" s="18" t="s">
        <v>49</v>
      </c>
      <c r="C12" s="20">
        <v>0.8</v>
      </c>
      <c r="D12" s="21" t="s">
        <v>10</v>
      </c>
      <c r="E12" s="19"/>
      <c r="F12" s="19"/>
      <c r="G12" s="19">
        <f t="shared" si="0"/>
        <v>0</v>
      </c>
      <c r="H12" s="19">
        <f t="shared" si="1"/>
        <v>0</v>
      </c>
    </row>
    <row r="13" spans="1:8" ht="39.6" customHeight="1" x14ac:dyDescent="0.25">
      <c r="A13" s="15">
        <v>10</v>
      </c>
      <c r="B13" s="18" t="s">
        <v>108</v>
      </c>
      <c r="C13" s="20">
        <v>26</v>
      </c>
      <c r="D13" s="21" t="s">
        <v>8</v>
      </c>
      <c r="E13" s="19"/>
      <c r="F13" s="19"/>
      <c r="G13" s="19">
        <f t="shared" si="0"/>
        <v>0</v>
      </c>
      <c r="H13" s="19">
        <f t="shared" si="1"/>
        <v>0</v>
      </c>
    </row>
    <row r="14" spans="1:8" ht="27" customHeight="1" x14ac:dyDescent="0.25">
      <c r="A14" s="15">
        <v>11</v>
      </c>
      <c r="B14" s="18" t="s">
        <v>125</v>
      </c>
      <c r="C14" s="20">
        <v>1</v>
      </c>
      <c r="D14" s="21" t="s">
        <v>9</v>
      </c>
      <c r="E14" s="19"/>
      <c r="F14" s="19"/>
      <c r="G14" s="19">
        <f t="shared" si="0"/>
        <v>0</v>
      </c>
      <c r="H14" s="19">
        <f t="shared" si="1"/>
        <v>0</v>
      </c>
    </row>
    <row r="15" spans="1:8" ht="27" customHeight="1" x14ac:dyDescent="0.25">
      <c r="A15" s="15">
        <v>12</v>
      </c>
      <c r="B15" s="18" t="s">
        <v>126</v>
      </c>
      <c r="C15" s="20">
        <v>5</v>
      </c>
      <c r="D15" s="21" t="s">
        <v>9</v>
      </c>
      <c r="E15" s="19"/>
      <c r="F15" s="19"/>
      <c r="G15" s="19">
        <f t="shared" si="0"/>
        <v>0</v>
      </c>
      <c r="H15" s="19">
        <f t="shared" si="1"/>
        <v>0</v>
      </c>
    </row>
    <row r="16" spans="1:8" s="17" customFormat="1" ht="17.399999999999999" customHeight="1" x14ac:dyDescent="0.3">
      <c r="A16" s="62" t="s">
        <v>88</v>
      </c>
      <c r="B16" s="63"/>
      <c r="C16" s="63"/>
      <c r="D16" s="63"/>
      <c r="E16" s="63"/>
      <c r="F16" s="64"/>
      <c r="G16" s="16">
        <f>SUM(G4:G15)</f>
        <v>0</v>
      </c>
      <c r="H16" s="16">
        <f>SUM(H4:H15)</f>
        <v>0</v>
      </c>
    </row>
  </sheetData>
  <mergeCells count="2">
    <mergeCell ref="A1:H1"/>
    <mergeCell ref="A16:F16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opLeftCell="A4" workbookViewId="0">
      <selection activeCell="E4" sqref="E4:F16"/>
    </sheetView>
  </sheetViews>
  <sheetFormatPr defaultRowHeight="13.2" x14ac:dyDescent="0.3"/>
  <cols>
    <col min="1" max="1" width="4.33203125" style="4" customWidth="1"/>
    <col min="2" max="2" width="36.33203125" style="1" customWidth="1"/>
    <col min="3" max="3" width="6.6640625" style="3" customWidth="1"/>
    <col min="4" max="4" width="5.6640625" style="8" customWidth="1"/>
    <col min="5" max="6" width="8.33203125" style="3" customWidth="1"/>
    <col min="7" max="8" width="10.33203125" style="3" customWidth="1"/>
    <col min="9" max="9" width="15.6640625" style="1" customWidth="1"/>
    <col min="10" max="16384" width="8.88671875" style="1"/>
  </cols>
  <sheetData>
    <row r="1" spans="1:8" ht="17.399999999999999" x14ac:dyDescent="0.3">
      <c r="A1" s="58" t="s">
        <v>115</v>
      </c>
      <c r="B1" s="58"/>
      <c r="C1" s="58"/>
      <c r="D1" s="58"/>
      <c r="E1" s="58"/>
      <c r="F1" s="58"/>
      <c r="G1" s="58"/>
      <c r="H1" s="58"/>
    </row>
    <row r="3" spans="1:8" s="2" customFormat="1" ht="26.4" x14ac:dyDescent="0.3">
      <c r="A3" s="12" t="s">
        <v>0</v>
      </c>
      <c r="B3" s="12" t="s">
        <v>1</v>
      </c>
      <c r="C3" s="12" t="s">
        <v>2</v>
      </c>
      <c r="D3" s="12" t="s">
        <v>26</v>
      </c>
      <c r="E3" s="12" t="s">
        <v>3</v>
      </c>
      <c r="F3" s="12" t="s">
        <v>4</v>
      </c>
      <c r="G3" s="12" t="s">
        <v>5</v>
      </c>
      <c r="H3" s="12" t="s">
        <v>6</v>
      </c>
    </row>
    <row r="4" spans="1:8" ht="27" customHeight="1" x14ac:dyDescent="0.25">
      <c r="A4" s="15">
        <v>1</v>
      </c>
      <c r="B4" s="18" t="s">
        <v>35</v>
      </c>
      <c r="C4" s="20">
        <v>9</v>
      </c>
      <c r="D4" s="21" t="s">
        <v>10</v>
      </c>
      <c r="E4" s="19"/>
      <c r="F4" s="19"/>
      <c r="G4" s="19">
        <f t="shared" ref="G4:G16" si="0">ROUND(C4*E4, 0)</f>
        <v>0</v>
      </c>
      <c r="H4" s="19">
        <f t="shared" ref="H4:H16" si="1">ROUND(C4*F4, 0)</f>
        <v>0</v>
      </c>
    </row>
    <row r="5" spans="1:8" ht="27" customHeight="1" x14ac:dyDescent="0.25">
      <c r="A5" s="15">
        <v>2</v>
      </c>
      <c r="B5" s="18" t="s">
        <v>36</v>
      </c>
      <c r="C5" s="20">
        <v>9</v>
      </c>
      <c r="D5" s="21" t="s">
        <v>10</v>
      </c>
      <c r="E5" s="19"/>
      <c r="F5" s="19"/>
      <c r="G5" s="19">
        <f t="shared" si="0"/>
        <v>0</v>
      </c>
      <c r="H5" s="19">
        <f t="shared" si="1"/>
        <v>0</v>
      </c>
    </row>
    <row r="6" spans="1:8" ht="27" customHeight="1" x14ac:dyDescent="0.25">
      <c r="A6" s="15">
        <v>3</v>
      </c>
      <c r="B6" s="18" t="s">
        <v>37</v>
      </c>
      <c r="C6" s="20">
        <v>28</v>
      </c>
      <c r="D6" s="21" t="s">
        <v>8</v>
      </c>
      <c r="E6" s="19"/>
      <c r="F6" s="19"/>
      <c r="G6" s="19">
        <f t="shared" si="0"/>
        <v>0</v>
      </c>
      <c r="H6" s="19">
        <f t="shared" si="1"/>
        <v>0</v>
      </c>
    </row>
    <row r="7" spans="1:8" ht="27" customHeight="1" x14ac:dyDescent="0.25">
      <c r="A7" s="15">
        <v>4</v>
      </c>
      <c r="B7" s="18" t="s">
        <v>38</v>
      </c>
      <c r="C7" s="20">
        <v>28</v>
      </c>
      <c r="D7" s="21" t="s">
        <v>8</v>
      </c>
      <c r="E7" s="19"/>
      <c r="F7" s="19"/>
      <c r="G7" s="19">
        <f t="shared" si="0"/>
        <v>0</v>
      </c>
      <c r="H7" s="19">
        <f t="shared" si="1"/>
        <v>0</v>
      </c>
    </row>
    <row r="8" spans="1:8" ht="27" customHeight="1" x14ac:dyDescent="0.25">
      <c r="A8" s="15">
        <v>5</v>
      </c>
      <c r="B8" s="18" t="s">
        <v>46</v>
      </c>
      <c r="C8" s="20">
        <v>28</v>
      </c>
      <c r="D8" s="21" t="s">
        <v>8</v>
      </c>
      <c r="E8" s="19"/>
      <c r="F8" s="19"/>
      <c r="G8" s="19">
        <f t="shared" si="0"/>
        <v>0</v>
      </c>
      <c r="H8" s="19">
        <f t="shared" si="1"/>
        <v>0</v>
      </c>
    </row>
    <row r="9" spans="1:8" ht="27" customHeight="1" x14ac:dyDescent="0.25">
      <c r="A9" s="15">
        <v>6</v>
      </c>
      <c r="B9" s="18" t="s">
        <v>47</v>
      </c>
      <c r="C9" s="20">
        <v>7</v>
      </c>
      <c r="D9" s="21" t="s">
        <v>10</v>
      </c>
      <c r="E9" s="19"/>
      <c r="F9" s="19"/>
      <c r="G9" s="19">
        <f t="shared" si="0"/>
        <v>0</v>
      </c>
      <c r="H9" s="19">
        <f t="shared" si="1"/>
        <v>0</v>
      </c>
    </row>
    <row r="10" spans="1:8" ht="27" customHeight="1" x14ac:dyDescent="0.25">
      <c r="A10" s="15">
        <v>7</v>
      </c>
      <c r="B10" s="18" t="s">
        <v>48</v>
      </c>
      <c r="C10" s="20">
        <v>7</v>
      </c>
      <c r="D10" s="21" t="s">
        <v>10</v>
      </c>
      <c r="E10" s="19"/>
      <c r="F10" s="19"/>
      <c r="G10" s="19">
        <f t="shared" si="0"/>
        <v>0</v>
      </c>
      <c r="H10" s="19">
        <f t="shared" si="1"/>
        <v>0</v>
      </c>
    </row>
    <row r="11" spans="1:8" ht="27" customHeight="1" x14ac:dyDescent="0.25">
      <c r="A11" s="15">
        <v>8</v>
      </c>
      <c r="B11" s="18" t="s">
        <v>107</v>
      </c>
      <c r="C11" s="20">
        <v>25</v>
      </c>
      <c r="D11" s="21" t="s">
        <v>7</v>
      </c>
      <c r="E11" s="19"/>
      <c r="F11" s="19"/>
      <c r="G11" s="19">
        <f t="shared" si="0"/>
        <v>0</v>
      </c>
      <c r="H11" s="19">
        <f t="shared" si="1"/>
        <v>0</v>
      </c>
    </row>
    <row r="12" spans="1:8" ht="27" customHeight="1" x14ac:dyDescent="0.25">
      <c r="A12" s="15">
        <v>9</v>
      </c>
      <c r="B12" s="18" t="s">
        <v>49</v>
      </c>
      <c r="C12" s="20">
        <v>0.8</v>
      </c>
      <c r="D12" s="21" t="s">
        <v>10</v>
      </c>
      <c r="E12" s="19"/>
      <c r="F12" s="19"/>
      <c r="G12" s="19">
        <f t="shared" si="0"/>
        <v>0</v>
      </c>
      <c r="H12" s="19">
        <f t="shared" si="1"/>
        <v>0</v>
      </c>
    </row>
    <row r="13" spans="1:8" ht="27" customHeight="1" x14ac:dyDescent="0.25">
      <c r="A13" s="15">
        <v>10</v>
      </c>
      <c r="B13" s="18" t="s">
        <v>108</v>
      </c>
      <c r="C13" s="20">
        <v>28</v>
      </c>
      <c r="D13" s="21" t="s">
        <v>8</v>
      </c>
      <c r="E13" s="19"/>
      <c r="F13" s="19"/>
      <c r="G13" s="19">
        <f t="shared" si="0"/>
        <v>0</v>
      </c>
      <c r="H13" s="19">
        <f t="shared" si="1"/>
        <v>0</v>
      </c>
    </row>
    <row r="14" spans="1:8" ht="27" customHeight="1" x14ac:dyDescent="0.25">
      <c r="A14" s="15">
        <v>11</v>
      </c>
      <c r="B14" s="18" t="s">
        <v>112</v>
      </c>
      <c r="C14" s="20">
        <v>3</v>
      </c>
      <c r="D14" s="21" t="s">
        <v>9</v>
      </c>
      <c r="E14" s="29"/>
      <c r="F14" s="19"/>
      <c r="G14" s="19">
        <f t="shared" si="0"/>
        <v>0</v>
      </c>
      <c r="H14" s="19">
        <f t="shared" si="1"/>
        <v>0</v>
      </c>
    </row>
    <row r="15" spans="1:8" ht="27" customHeight="1" x14ac:dyDescent="0.25">
      <c r="A15" s="15">
        <v>12</v>
      </c>
      <c r="B15" s="18" t="s">
        <v>113</v>
      </c>
      <c r="C15" s="20">
        <v>3</v>
      </c>
      <c r="D15" s="21" t="s">
        <v>9</v>
      </c>
      <c r="E15" s="29"/>
      <c r="F15" s="19"/>
      <c r="G15" s="19">
        <f t="shared" si="0"/>
        <v>0</v>
      </c>
      <c r="H15" s="19">
        <f t="shared" si="1"/>
        <v>0</v>
      </c>
    </row>
    <row r="16" spans="1:8" ht="27" customHeight="1" x14ac:dyDescent="0.25">
      <c r="A16" s="15">
        <v>13</v>
      </c>
      <c r="B16" s="18" t="s">
        <v>114</v>
      </c>
      <c r="C16" s="20">
        <v>3</v>
      </c>
      <c r="D16" s="21" t="s">
        <v>9</v>
      </c>
      <c r="E16" s="29"/>
      <c r="F16" s="19"/>
      <c r="G16" s="19">
        <f t="shared" si="0"/>
        <v>0</v>
      </c>
      <c r="H16" s="19">
        <f t="shared" si="1"/>
        <v>0</v>
      </c>
    </row>
    <row r="17" spans="1:8" s="17" customFormat="1" ht="17.399999999999999" customHeight="1" x14ac:dyDescent="0.3">
      <c r="A17" s="62" t="s">
        <v>86</v>
      </c>
      <c r="B17" s="63"/>
      <c r="C17" s="63"/>
      <c r="D17" s="63"/>
      <c r="E17" s="63"/>
      <c r="F17" s="64"/>
      <c r="G17" s="16">
        <f>SUM(G4:G16)</f>
        <v>0</v>
      </c>
      <c r="H17" s="16">
        <f>SUM(H4:H16)</f>
        <v>0</v>
      </c>
    </row>
  </sheetData>
  <mergeCells count="2">
    <mergeCell ref="A1:H1"/>
    <mergeCell ref="A17:F17"/>
  </mergeCells>
  <printOptions horizontalCentered="1"/>
  <pageMargins left="0.19685039370078741" right="0.19685039370078741" top="0.59055118110236227" bottom="0.78740157480314965" header="0.43307086614173229" footer="0.62992125984251968"/>
  <pageSetup paperSize="9" orientation="portrait" useFirstPageNumber="1" horizontalDpi="0" verticalDpi="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17</vt:i4>
      </vt:variant>
      <vt:variant>
        <vt:lpstr>Névvel ellátott tartományok</vt:lpstr>
      </vt:variant>
      <vt:variant>
        <vt:i4>17</vt:i4>
      </vt:variant>
    </vt:vector>
  </HeadingPairs>
  <TitlesOfParts>
    <vt:vector size="34" baseType="lpstr">
      <vt:lpstr>Ajánlati főösszesítő</vt:lpstr>
      <vt:lpstr>Parkoló építése</vt:lpstr>
      <vt:lpstr>Sólya megközelítését bizt. út</vt:lpstr>
      <vt:lpstr>Sólyázóhely kialakítása</vt:lpstr>
      <vt:lpstr>Horgászkikötő járda</vt:lpstr>
      <vt:lpstr>Móló megk. bizt. út</vt:lpstr>
      <vt:lpstr>Gyalogos sétány</vt:lpstr>
      <vt:lpstr>Kerékpárszer. oszlop és pihenő</vt:lpstr>
      <vt:lpstr>Inf. táblák helyének kialakítás</vt:lpstr>
      <vt:lpstr>Pihenőhely, filagóriával</vt:lpstr>
      <vt:lpstr>Zöldterület rendezése</vt:lpstr>
      <vt:lpstr>Közvilágítás kiépítése</vt:lpstr>
      <vt:lpstr>Horgászcsónak kikötő stég </vt:lpstr>
      <vt:lpstr>Bepakoló stég</vt:lpstr>
      <vt:lpstr>Csónakhelyek </vt:lpstr>
      <vt:lpstr>Vízitur. beszállópont</vt:lpstr>
      <vt:lpstr>Partvédelmi kövezés</vt:lpstr>
      <vt:lpstr>'Bepakoló stég'!Nyomtatási_cím</vt:lpstr>
      <vt:lpstr>'Csónakhelyek '!Nyomtatási_cím</vt:lpstr>
      <vt:lpstr>'Gyalogos sétány'!Nyomtatási_cím</vt:lpstr>
      <vt:lpstr>'Horgászcsónak kikötő stég '!Nyomtatási_cím</vt:lpstr>
      <vt:lpstr>'Horgászkikötő járda'!Nyomtatási_cím</vt:lpstr>
      <vt:lpstr>'Inf. táblák helyének kialakítás'!Nyomtatási_cím</vt:lpstr>
      <vt:lpstr>'Kerékpárszer. oszlop és pihenő'!Nyomtatási_cím</vt:lpstr>
      <vt:lpstr>'Közvilágítás kiépítése'!Nyomtatási_cím</vt:lpstr>
      <vt:lpstr>'Móló megk. bizt. út'!Nyomtatási_cím</vt:lpstr>
      <vt:lpstr>'Parkoló építése'!Nyomtatási_cím</vt:lpstr>
      <vt:lpstr>'Partvédelmi kövezés'!Nyomtatási_cím</vt:lpstr>
      <vt:lpstr>'Pihenőhely, filagóriával'!Nyomtatási_cím</vt:lpstr>
      <vt:lpstr>'Sólya megközelítését bizt. út'!Nyomtatási_cím</vt:lpstr>
      <vt:lpstr>'Sólyázóhely kialakítása'!Nyomtatási_cím</vt:lpstr>
      <vt:lpstr>'Vízitur. beszállópont'!Nyomtatási_cím</vt:lpstr>
      <vt:lpstr>'Zöldterület rendezése'!Nyomtatási_cím</vt:lpstr>
      <vt:lpstr>'Ajánlati főösszesítő'!Nyomtatási_terület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Demény Zoltán</dc:creator>
  <cp:lastModifiedBy>Balatonakali</cp:lastModifiedBy>
  <cp:lastPrinted>2022-09-28T03:35:46Z</cp:lastPrinted>
  <dcterms:created xsi:type="dcterms:W3CDTF">2022-08-20T20:13:18Z</dcterms:created>
  <dcterms:modified xsi:type="dcterms:W3CDTF">2022-10-24T13:26:10Z</dcterms:modified>
</cp:coreProperties>
</file>