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https://d.docs.live.net/8455cc0850fbf907/Dokumentumok/KÖZB_2022/BALATONAKALI^J KIKÖTŐ/"/>
    </mc:Choice>
  </mc:AlternateContent>
  <xr:revisionPtr revIDLastSave="6" documentId="8_{118F2B5B-8C9D-4809-8178-859A4AC39178}" xr6:coauthVersionLast="47" xr6:coauthVersionMax="47" xr10:uidLastSave="{81453F77-25E0-43E1-B90D-470D48F131AD}"/>
  <bookViews>
    <workbookView xWindow="-108" yWindow="-108" windowWidth="23256" windowHeight="12576" activeTab="1" xr2:uid="{00000000-000D-0000-FFFF-FFFF00000000}"/>
  </bookViews>
  <sheets>
    <sheet name="Ajánlati főösszesítő" sheetId="17" r:id="rId1"/>
    <sheet name="Összesítő" sheetId="16" r:id="rId2"/>
    <sheet name="Építészet tételes" sheetId="15" r:id="rId3"/>
    <sheet name="Épület villamosság" sheetId="18" r:id="rId4"/>
    <sheet name="Napelemes rendszer" sheetId="19" r:id="rId5"/>
    <sheet name="Épületgépészet" sheetId="21" r:id="rId6"/>
  </sheets>
  <definedNames>
    <definedName name="_xlnm.Print_Titles" localSheetId="2">'Építészet tételes'!$3:$3</definedName>
    <definedName name="_xlnm.Print_Titles" localSheetId="3">'Épület villamosság'!$3:$3</definedName>
    <definedName name="_xlnm.Print_Titles" localSheetId="5">Épületgépészet!$3:$3</definedName>
    <definedName name="_xlnm.Print_Titles" localSheetId="4">'Napelemes rendszer'!$3:$3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6" l="1"/>
  <c r="D38" i="16"/>
  <c r="C21" i="16"/>
  <c r="C28" i="16"/>
  <c r="C33" i="16"/>
  <c r="C38" i="16"/>
  <c r="I31" i="15"/>
  <c r="H31" i="15"/>
  <c r="H32" i="15"/>
  <c r="C10" i="16" s="1"/>
  <c r="H67" i="18"/>
  <c r="I67" i="18"/>
  <c r="H68" i="18"/>
  <c r="I68" i="18"/>
  <c r="H69" i="18"/>
  <c r="I69" i="18"/>
  <c r="H70" i="18"/>
  <c r="I70" i="18"/>
  <c r="H71" i="18"/>
  <c r="I71" i="18"/>
  <c r="H72" i="18"/>
  <c r="I72" i="18"/>
  <c r="H70" i="15"/>
  <c r="I70" i="15"/>
  <c r="H71" i="15"/>
  <c r="I71" i="15"/>
  <c r="H26" i="15"/>
  <c r="I26" i="15"/>
  <c r="H27" i="15"/>
  <c r="I27" i="15"/>
  <c r="I6" i="21"/>
  <c r="H6" i="21"/>
  <c r="H64" i="21"/>
  <c r="I64" i="21"/>
  <c r="H65" i="21"/>
  <c r="I65" i="21"/>
  <c r="H66" i="21"/>
  <c r="I66" i="21"/>
  <c r="H67" i="21"/>
  <c r="I67" i="21"/>
  <c r="H68" i="21"/>
  <c r="I68" i="21"/>
  <c r="H69" i="21"/>
  <c r="I69" i="21"/>
  <c r="H70" i="21"/>
  <c r="I70" i="21"/>
  <c r="H71" i="21"/>
  <c r="I71" i="21"/>
  <c r="H72" i="21"/>
  <c r="I72" i="21"/>
  <c r="H73" i="21"/>
  <c r="I73" i="21"/>
  <c r="H74" i="21"/>
  <c r="I74" i="21"/>
  <c r="H75" i="21"/>
  <c r="I75" i="21"/>
  <c r="H46" i="21"/>
  <c r="I46" i="21"/>
  <c r="H47" i="21"/>
  <c r="I47" i="21"/>
  <c r="H48" i="21"/>
  <c r="I48" i="21"/>
  <c r="H49" i="21"/>
  <c r="I49" i="21"/>
  <c r="H50" i="21"/>
  <c r="I50" i="21"/>
  <c r="H51" i="21"/>
  <c r="I51" i="21"/>
  <c r="H52" i="21"/>
  <c r="I52" i="21"/>
  <c r="H53" i="21"/>
  <c r="I53" i="21"/>
  <c r="H54" i="21"/>
  <c r="I54" i="21"/>
  <c r="H55" i="21"/>
  <c r="I55" i="21"/>
  <c r="H56" i="21"/>
  <c r="I56" i="21"/>
  <c r="H57" i="21"/>
  <c r="I57" i="21"/>
  <c r="H58" i="21"/>
  <c r="I58" i="21"/>
  <c r="H59" i="21"/>
  <c r="I59" i="21"/>
  <c r="H7" i="21"/>
  <c r="I7" i="21"/>
  <c r="H8" i="21"/>
  <c r="I8" i="21"/>
  <c r="H9" i="21"/>
  <c r="I9" i="21"/>
  <c r="H10" i="21"/>
  <c r="I10" i="21"/>
  <c r="H11" i="21"/>
  <c r="I11" i="21"/>
  <c r="H12" i="21"/>
  <c r="I12" i="21"/>
  <c r="H13" i="21"/>
  <c r="I13" i="21"/>
  <c r="H14" i="21"/>
  <c r="I14" i="21"/>
  <c r="H15" i="21"/>
  <c r="I15" i="21"/>
  <c r="H16" i="21"/>
  <c r="I16" i="21"/>
  <c r="H17" i="21"/>
  <c r="I17" i="21"/>
  <c r="H18" i="21"/>
  <c r="I18" i="21"/>
  <c r="H19" i="21"/>
  <c r="I19" i="21"/>
  <c r="H20" i="21"/>
  <c r="I20" i="21"/>
  <c r="H21" i="21"/>
  <c r="I21" i="21"/>
  <c r="H22" i="21"/>
  <c r="I22" i="21"/>
  <c r="H23" i="21"/>
  <c r="I23" i="21"/>
  <c r="H24" i="21"/>
  <c r="I24" i="21"/>
  <c r="H25" i="21"/>
  <c r="I25" i="21"/>
  <c r="H26" i="21"/>
  <c r="I26" i="21"/>
  <c r="H27" i="21"/>
  <c r="I27" i="21"/>
  <c r="H28" i="21"/>
  <c r="I28" i="21"/>
  <c r="H29" i="21"/>
  <c r="I29" i="21"/>
  <c r="H30" i="21"/>
  <c r="I30" i="21"/>
  <c r="H31" i="21"/>
  <c r="I31" i="21"/>
  <c r="H32" i="21"/>
  <c r="I32" i="21"/>
  <c r="H33" i="21"/>
  <c r="I33" i="21"/>
  <c r="H34" i="21"/>
  <c r="I34" i="21"/>
  <c r="H35" i="21"/>
  <c r="I35" i="21"/>
  <c r="H36" i="21"/>
  <c r="I36" i="21"/>
  <c r="H37" i="21"/>
  <c r="I37" i="21"/>
  <c r="H38" i="21"/>
  <c r="I38" i="21"/>
  <c r="H39" i="21"/>
  <c r="I39" i="21"/>
  <c r="H40" i="21"/>
  <c r="I40" i="21"/>
  <c r="H41" i="21"/>
  <c r="I41" i="21"/>
  <c r="I63" i="21"/>
  <c r="H63" i="21"/>
  <c r="I45" i="21"/>
  <c r="H45" i="21"/>
  <c r="I5" i="21"/>
  <c r="H5" i="21"/>
  <c r="I11" i="19"/>
  <c r="I12" i="19" s="1"/>
  <c r="D32" i="16" s="1"/>
  <c r="H11" i="19"/>
  <c r="H12" i="19"/>
  <c r="C32" i="16" s="1"/>
  <c r="I8" i="19"/>
  <c r="I9" i="19" s="1"/>
  <c r="D31" i="16" s="1"/>
  <c r="H8" i="19"/>
  <c r="H9" i="19"/>
  <c r="C31" i="16"/>
  <c r="I5" i="19"/>
  <c r="I6" i="19" s="1"/>
  <c r="D30" i="16" s="1"/>
  <c r="H5" i="19"/>
  <c r="H6" i="19"/>
  <c r="C30" i="16" s="1"/>
  <c r="I18" i="15"/>
  <c r="H18" i="15"/>
  <c r="I95" i="18"/>
  <c r="H95" i="18"/>
  <c r="I94" i="18"/>
  <c r="H94" i="18"/>
  <c r="I93" i="18"/>
  <c r="H93" i="18"/>
  <c r="I91" i="18"/>
  <c r="H91" i="18"/>
  <c r="I90" i="18"/>
  <c r="H90" i="18"/>
  <c r="I86" i="18"/>
  <c r="H86" i="18"/>
  <c r="I85" i="18"/>
  <c r="H85" i="18"/>
  <c r="I84" i="18"/>
  <c r="H84" i="18"/>
  <c r="I83" i="18"/>
  <c r="H83" i="18"/>
  <c r="I82" i="18"/>
  <c r="H82" i="18"/>
  <c r="I81" i="18"/>
  <c r="H81" i="18"/>
  <c r="I80" i="18"/>
  <c r="H80" i="18"/>
  <c r="I79" i="18"/>
  <c r="H79" i="18"/>
  <c r="I78" i="18"/>
  <c r="H78" i="18"/>
  <c r="I77" i="18"/>
  <c r="H77" i="18"/>
  <c r="I76" i="18"/>
  <c r="H76" i="18"/>
  <c r="I75" i="18"/>
  <c r="H75" i="18"/>
  <c r="I74" i="18"/>
  <c r="H74" i="18"/>
  <c r="I73" i="18"/>
  <c r="H73" i="18"/>
  <c r="I66" i="18"/>
  <c r="H66" i="18"/>
  <c r="I65" i="18"/>
  <c r="H65" i="18"/>
  <c r="I64" i="18"/>
  <c r="H64" i="18"/>
  <c r="I63" i="18"/>
  <c r="H63" i="18"/>
  <c r="I62" i="18"/>
  <c r="H62" i="18"/>
  <c r="I61" i="18"/>
  <c r="H61" i="18"/>
  <c r="I60" i="18"/>
  <c r="H60" i="18"/>
  <c r="I59" i="18"/>
  <c r="H59" i="18"/>
  <c r="I58" i="18"/>
  <c r="H58" i="18"/>
  <c r="I57" i="18"/>
  <c r="H57" i="18"/>
  <c r="I56" i="18"/>
  <c r="H56" i="18"/>
  <c r="I55" i="18"/>
  <c r="H55" i="18"/>
  <c r="I53" i="18"/>
  <c r="H53" i="18"/>
  <c r="I52" i="18"/>
  <c r="H52" i="18"/>
  <c r="I51" i="18"/>
  <c r="H51" i="18"/>
  <c r="I50" i="18"/>
  <c r="H50" i="18"/>
  <c r="I49" i="18"/>
  <c r="H49" i="18"/>
  <c r="I48" i="18"/>
  <c r="H48" i="18"/>
  <c r="I47" i="18"/>
  <c r="H47" i="18"/>
  <c r="I46" i="18"/>
  <c r="H46" i="18"/>
  <c r="I45" i="18"/>
  <c r="H45" i="18"/>
  <c r="I44" i="18"/>
  <c r="H44" i="18"/>
  <c r="I43" i="18"/>
  <c r="H43" i="18"/>
  <c r="I42" i="18"/>
  <c r="H42" i="18"/>
  <c r="I41" i="18"/>
  <c r="H41" i="18"/>
  <c r="I40" i="18"/>
  <c r="H40" i="18"/>
  <c r="I39" i="18"/>
  <c r="H39" i="18"/>
  <c r="I37" i="18"/>
  <c r="H37" i="18"/>
  <c r="I36" i="18"/>
  <c r="H36" i="18"/>
  <c r="I35" i="18"/>
  <c r="H35" i="18"/>
  <c r="I34" i="18"/>
  <c r="H34" i="18"/>
  <c r="I33" i="18"/>
  <c r="H33" i="18"/>
  <c r="I32" i="18"/>
  <c r="H32" i="18"/>
  <c r="I31" i="18"/>
  <c r="H31" i="18"/>
  <c r="I30" i="18"/>
  <c r="H30" i="18"/>
  <c r="I29" i="18"/>
  <c r="H29" i="18"/>
  <c r="H96" i="18" s="1"/>
  <c r="C27" i="16" s="1"/>
  <c r="I26" i="18"/>
  <c r="I27" i="18" s="1"/>
  <c r="D26" i="16" s="1"/>
  <c r="H26" i="18"/>
  <c r="I25" i="18"/>
  <c r="H25" i="18"/>
  <c r="I24" i="18"/>
  <c r="H24" i="18"/>
  <c r="I23" i="18"/>
  <c r="H23" i="18"/>
  <c r="I20" i="18"/>
  <c r="H20" i="18"/>
  <c r="I19" i="18"/>
  <c r="H19" i="18"/>
  <c r="I18" i="18"/>
  <c r="H18" i="18"/>
  <c r="I17" i="18"/>
  <c r="H17" i="18"/>
  <c r="I16" i="18"/>
  <c r="H16" i="18"/>
  <c r="I15" i="18"/>
  <c r="I14" i="18"/>
  <c r="I13" i="18"/>
  <c r="I12" i="18"/>
  <c r="H12" i="18"/>
  <c r="I11" i="18"/>
  <c r="H11" i="18"/>
  <c r="H21" i="18" s="1"/>
  <c r="C25" i="16" s="1"/>
  <c r="I8" i="18"/>
  <c r="I9" i="18"/>
  <c r="D24" i="16"/>
  <c r="H8" i="18"/>
  <c r="H9" i="18" s="1"/>
  <c r="C24" i="16" s="1"/>
  <c r="I5" i="18"/>
  <c r="I6" i="18" s="1"/>
  <c r="D23" i="16" s="1"/>
  <c r="H5" i="18"/>
  <c r="H6" i="18" s="1"/>
  <c r="C23" i="16" s="1"/>
  <c r="I64" i="15"/>
  <c r="H64" i="15"/>
  <c r="I63" i="15"/>
  <c r="H63" i="15"/>
  <c r="I137" i="15"/>
  <c r="H137" i="15"/>
  <c r="I117" i="15"/>
  <c r="H117" i="15"/>
  <c r="I115" i="15"/>
  <c r="H115" i="15"/>
  <c r="I112" i="15"/>
  <c r="H112" i="15"/>
  <c r="I111" i="15"/>
  <c r="H111" i="15"/>
  <c r="I110" i="15"/>
  <c r="H110" i="15"/>
  <c r="I99" i="15"/>
  <c r="H99" i="15"/>
  <c r="H68" i="15"/>
  <c r="I68" i="15"/>
  <c r="H25" i="15"/>
  <c r="I25" i="15"/>
  <c r="H131" i="15"/>
  <c r="I131" i="15"/>
  <c r="H132" i="15"/>
  <c r="I132" i="15"/>
  <c r="H133" i="15"/>
  <c r="I133" i="15"/>
  <c r="H134" i="15"/>
  <c r="I134" i="15"/>
  <c r="H135" i="15"/>
  <c r="I135" i="15"/>
  <c r="H136" i="15"/>
  <c r="I136" i="15"/>
  <c r="H138" i="15"/>
  <c r="I138" i="15"/>
  <c r="H139" i="15"/>
  <c r="I139" i="15"/>
  <c r="H140" i="15"/>
  <c r="I140" i="15"/>
  <c r="H141" i="15"/>
  <c r="I141" i="15"/>
  <c r="H142" i="15"/>
  <c r="I142" i="15"/>
  <c r="H124" i="15"/>
  <c r="I124" i="15"/>
  <c r="I128" i="15" s="1"/>
  <c r="D19" i="16" s="1"/>
  <c r="H125" i="15"/>
  <c r="I125" i="15"/>
  <c r="H126" i="15"/>
  <c r="I126" i="15"/>
  <c r="H127" i="15"/>
  <c r="I127" i="15"/>
  <c r="H108" i="15"/>
  <c r="I108" i="15"/>
  <c r="H109" i="15"/>
  <c r="I109" i="15"/>
  <c r="I121" i="15" s="1"/>
  <c r="D18" i="16" s="1"/>
  <c r="H113" i="15"/>
  <c r="I113" i="15"/>
  <c r="H114" i="15"/>
  <c r="I114" i="15"/>
  <c r="H116" i="15"/>
  <c r="I116" i="15"/>
  <c r="H118" i="15"/>
  <c r="I118" i="15"/>
  <c r="H119" i="15"/>
  <c r="I119" i="15"/>
  <c r="H120" i="15"/>
  <c r="I120" i="15"/>
  <c r="H93" i="15"/>
  <c r="I93" i="15"/>
  <c r="H94" i="15"/>
  <c r="I94" i="15"/>
  <c r="H95" i="15"/>
  <c r="I95" i="15"/>
  <c r="H96" i="15"/>
  <c r="I96" i="15"/>
  <c r="H97" i="15"/>
  <c r="I97" i="15"/>
  <c r="H98" i="15"/>
  <c r="I98" i="15"/>
  <c r="H100" i="15"/>
  <c r="I100" i="15"/>
  <c r="H101" i="15"/>
  <c r="I101" i="15"/>
  <c r="H102" i="15"/>
  <c r="I102" i="15"/>
  <c r="H103" i="15"/>
  <c r="I103" i="15"/>
  <c r="H104" i="15"/>
  <c r="I104" i="15"/>
  <c r="H105" i="15"/>
  <c r="I105" i="15"/>
  <c r="H80" i="15"/>
  <c r="I80" i="15"/>
  <c r="I90" i="15" s="1"/>
  <c r="D16" i="16" s="1"/>
  <c r="H81" i="15"/>
  <c r="I81" i="15"/>
  <c r="H82" i="15"/>
  <c r="I82" i="15"/>
  <c r="H83" i="15"/>
  <c r="I83" i="15"/>
  <c r="H84" i="15"/>
  <c r="I84" i="15"/>
  <c r="H85" i="15"/>
  <c r="I85" i="15"/>
  <c r="H86" i="15"/>
  <c r="I86" i="15"/>
  <c r="H87" i="15"/>
  <c r="I87" i="15"/>
  <c r="H88" i="15"/>
  <c r="I88" i="15"/>
  <c r="H89" i="15"/>
  <c r="I89" i="15"/>
  <c r="H76" i="15"/>
  <c r="H77" i="15" s="1"/>
  <c r="C15" i="16" s="1"/>
  <c r="I76" i="15"/>
  <c r="I77" i="15" s="1"/>
  <c r="D15" i="16" s="1"/>
  <c r="H69" i="15"/>
  <c r="I69" i="15"/>
  <c r="H72" i="15"/>
  <c r="I72" i="15"/>
  <c r="H55" i="15"/>
  <c r="I55" i="15"/>
  <c r="H56" i="15"/>
  <c r="I56" i="15"/>
  <c r="H57" i="15"/>
  <c r="I57" i="15"/>
  <c r="H58" i="15"/>
  <c r="I58" i="15"/>
  <c r="H59" i="15"/>
  <c r="I59" i="15"/>
  <c r="H60" i="15"/>
  <c r="I60" i="15"/>
  <c r="H61" i="15"/>
  <c r="I61" i="15"/>
  <c r="H62" i="15"/>
  <c r="I62" i="15"/>
  <c r="H50" i="15"/>
  <c r="H52" i="15" s="1"/>
  <c r="C12" i="16" s="1"/>
  <c r="I50" i="15"/>
  <c r="H51" i="15"/>
  <c r="I51" i="15"/>
  <c r="H35" i="15"/>
  <c r="I35" i="15"/>
  <c r="H36" i="15"/>
  <c r="I36" i="15"/>
  <c r="I47" i="15" s="1"/>
  <c r="D11" i="16" s="1"/>
  <c r="H37" i="15"/>
  <c r="I37" i="15"/>
  <c r="H38" i="15"/>
  <c r="I38" i="15"/>
  <c r="H39" i="15"/>
  <c r="I39" i="15"/>
  <c r="H40" i="15"/>
  <c r="I40" i="15"/>
  <c r="H41" i="15"/>
  <c r="I41" i="15"/>
  <c r="H42" i="15"/>
  <c r="I42" i="15"/>
  <c r="H43" i="15"/>
  <c r="I43" i="15"/>
  <c r="H44" i="15"/>
  <c r="I44" i="15"/>
  <c r="H45" i="15"/>
  <c r="I45" i="15"/>
  <c r="H46" i="15"/>
  <c r="I46" i="15"/>
  <c r="H22" i="15"/>
  <c r="I22" i="15"/>
  <c r="H23" i="15"/>
  <c r="I23" i="15"/>
  <c r="H24" i="15"/>
  <c r="I24" i="15"/>
  <c r="H17" i="15"/>
  <c r="H19" i="15" s="1"/>
  <c r="C8" i="16" s="1"/>
  <c r="I17" i="15"/>
  <c r="H9" i="15"/>
  <c r="I9" i="15"/>
  <c r="H10" i="15"/>
  <c r="I10" i="15"/>
  <c r="H11" i="15"/>
  <c r="I11" i="15"/>
  <c r="H12" i="15"/>
  <c r="I12" i="15"/>
  <c r="H13" i="15"/>
  <c r="I13" i="15"/>
  <c r="I14" i="15" s="1"/>
  <c r="D7" i="16" s="1"/>
  <c r="I5" i="15"/>
  <c r="I6" i="15" s="1"/>
  <c r="D6" i="16" s="1"/>
  <c r="H5" i="15"/>
  <c r="H6" i="15"/>
  <c r="C6" i="16" s="1"/>
  <c r="I32" i="15"/>
  <c r="D10" i="16" s="1"/>
  <c r="H60" i="21"/>
  <c r="C36" i="16"/>
  <c r="H128" i="15"/>
  <c r="C19" i="16" s="1"/>
  <c r="I52" i="15"/>
  <c r="D12" i="16" s="1"/>
  <c r="I42" i="21" l="1"/>
  <c r="D35" i="16" s="1"/>
  <c r="I21" i="18"/>
  <c r="D25" i="16" s="1"/>
  <c r="I28" i="15"/>
  <c r="D9" i="16" s="1"/>
  <c r="H143" i="15"/>
  <c r="C20" i="16" s="1"/>
  <c r="H73" i="15"/>
  <c r="C14" i="16" s="1"/>
  <c r="I19" i="15"/>
  <c r="D8" i="16" s="1"/>
  <c r="D21" i="16" s="1"/>
  <c r="D20" i="17" s="1"/>
  <c r="I65" i="15"/>
  <c r="D13" i="16" s="1"/>
  <c r="H121" i="15"/>
  <c r="C18" i="16" s="1"/>
  <c r="I143" i="15"/>
  <c r="D20" i="16" s="1"/>
  <c r="I60" i="21"/>
  <c r="D36" i="16" s="1"/>
  <c r="H76" i="21"/>
  <c r="C37" i="16" s="1"/>
  <c r="I76" i="21"/>
  <c r="D37" i="16" s="1"/>
  <c r="I106" i="15"/>
  <c r="D17" i="16" s="1"/>
  <c r="I96" i="18"/>
  <c r="D27" i="16" s="1"/>
  <c r="D28" i="16" s="1"/>
  <c r="D21" i="17" s="1"/>
  <c r="I73" i="15"/>
  <c r="D14" i="16" s="1"/>
  <c r="C22" i="17"/>
  <c r="H14" i="15"/>
  <c r="C7" i="16" s="1"/>
  <c r="H28" i="15"/>
  <c r="C9" i="16" s="1"/>
  <c r="C20" i="17" s="1"/>
  <c r="H90" i="15"/>
  <c r="C16" i="16" s="1"/>
  <c r="H106" i="15"/>
  <c r="C17" i="16" s="1"/>
  <c r="H27" i="18"/>
  <c r="C26" i="16" s="1"/>
  <c r="C21" i="17" s="1"/>
  <c r="H47" i="15"/>
  <c r="C11" i="16" s="1"/>
  <c r="H65" i="15"/>
  <c r="C13" i="16" s="1"/>
  <c r="H42" i="21"/>
  <c r="C35" i="16" s="1"/>
  <c r="C23" i="17" s="1"/>
  <c r="D22" i="17"/>
  <c r="C24" i="17" l="1"/>
  <c r="D23" i="17"/>
  <c r="D24" i="17" s="1"/>
  <c r="C25" i="17" l="1"/>
  <c r="C26" i="17" l="1"/>
  <c r="C27" i="17" s="1"/>
</calcChain>
</file>

<file path=xl/sharedStrings.xml><?xml version="1.0" encoding="utf-8"?>
<sst xmlns="http://schemas.openxmlformats.org/spreadsheetml/2006/main" count="937" uniqueCount="517">
  <si>
    <t>Munkanem megnevezése</t>
  </si>
  <si>
    <t>Anyag összege</t>
  </si>
  <si>
    <t>Díj összege</t>
  </si>
  <si>
    <t>Ssz.</t>
  </si>
  <si>
    <t>Tételszám</t>
  </si>
  <si>
    <t>Tétel szövege</t>
  </si>
  <si>
    <t>Menny.</t>
  </si>
  <si>
    <t>Anyag egységár</t>
  </si>
  <si>
    <t>Díj egységre</t>
  </si>
  <si>
    <t>Anyag összesen</t>
  </si>
  <si>
    <t>Díj összesen</t>
  </si>
  <si>
    <t>12-021-1.1-0121601</t>
  </si>
  <si>
    <t>m</t>
  </si>
  <si>
    <t>Ideiglenes kerítés, mobil kerítés elhelyezése (tartozékok külön tételben) STEELVENT ST11/11 csőkeretes előhorganyzott mobilkerítés, szélesség: 3500 mm, magasság: 2000 mm, huzalátmérő: 3,5 mm, hálóosztás: 100x300 mm</t>
  </si>
  <si>
    <t>Munkanem összesen:</t>
  </si>
  <si>
    <t>Felvonulási létesítmények</t>
  </si>
  <si>
    <t>15-001-2</t>
  </si>
  <si>
    <t>m2</t>
  </si>
  <si>
    <t>Sávalap kétoldalas zsaluzása fa zsaluzattal, max. 0,8 m magasságig</t>
  </si>
  <si>
    <t>15-002-4.1.1</t>
  </si>
  <si>
    <t>Egyoldali falzsaluzás függőleges vagy ferde sík felülettel, fa zsaluzattal, 3 m magasságig</t>
  </si>
  <si>
    <t>15-003-2.1.1.1.1</t>
  </si>
  <si>
    <t>Oszlopzsaluzás, állandó keresztmetszetű, négyszögű, fa zsaluzattal, kitámasztással, 3 m magasságig, 60 cm oldalméretig</t>
  </si>
  <si>
    <t>15-004-31.1</t>
  </si>
  <si>
    <t>Koszorúzsaluzás, zsaluzattól függetlenül, párkány nélkül</t>
  </si>
  <si>
    <t>Zsaluzás és állványozás</t>
  </si>
  <si>
    <t>19-010-21.1.6.1</t>
  </si>
  <si>
    <t>db</t>
  </si>
  <si>
    <t>Épületek energetikai tanúsítása, új építésű épületekre, önálló rendeltetésű, nem lakáscélú, egy egységű épület esetén</t>
  </si>
  <si>
    <t>Költségtérítések</t>
  </si>
  <si>
    <t>21-003-6.1.1</t>
  </si>
  <si>
    <t>m3</t>
  </si>
  <si>
    <t>21-008-2.2.3</t>
  </si>
  <si>
    <t>Tömörítés bármely tömörítési osztályban gépi erővel, kis felületen, tömörségi fok: 95%</t>
  </si>
  <si>
    <t>21-011-1.2.1</t>
  </si>
  <si>
    <t>Fejtett föld felrakása szállítóeszközre, géppel, talajosztály I-IV.</t>
  </si>
  <si>
    <t>21-011-11.3</t>
  </si>
  <si>
    <r>
      <t>Munkaárok földkiemelése közmű nélküli területen, gépi erővel, kiegészítő kézi munkával, bármely konzisztenciájú, I-IV. oszt. talajban, dúcolás nélkül, 3,0 m</t>
    </r>
    <r>
      <rPr>
        <vertAlign val="superscript"/>
        <sz val="10"/>
        <color indexed="8"/>
        <rFont val="Times New Roman CE"/>
        <charset val="238"/>
      </rPr>
      <t>2</t>
    </r>
    <r>
      <rPr>
        <sz val="10"/>
        <color indexed="8"/>
        <rFont val="Times New Roman CE"/>
        <charset val="238"/>
      </rPr>
      <t xml:space="preserve"> szelvényig</t>
    </r>
  </si>
  <si>
    <r>
      <t>Építési törmelék konténeres elszállítása, lerakása, lerakóhelyi díjjal, 5,0 m</t>
    </r>
    <r>
      <rPr>
        <vertAlign val="superscript"/>
        <sz val="10"/>
        <color indexed="8"/>
        <rFont val="Times New Roman CE"/>
        <charset val="238"/>
      </rPr>
      <t>3</t>
    </r>
    <r>
      <rPr>
        <sz val="10"/>
        <color indexed="8"/>
        <rFont val="Times New Roman CE"/>
        <charset val="238"/>
      </rPr>
      <t>-es konténerbe</t>
    </r>
  </si>
  <si>
    <t>Irtás, föld- és sziklamunka</t>
  </si>
  <si>
    <t>23-003-2-0242210</t>
  </si>
  <si>
    <t>Síkalapozás</t>
  </si>
  <si>
    <t>31-001-1.2.1-0220953</t>
  </si>
  <si>
    <t>t</t>
  </si>
  <si>
    <t>Betonacél helyszíni szerelése  függőleges vagy vízszintes tartószerkezetbe, bordás betonacélból, 4-10 mm átmérő között FERALPI hidegen húzott bordás betonacél, 6 m-es szálban, BHB55.50  6 mm</t>
  </si>
  <si>
    <t>31-001-1.2.1-0220955</t>
  </si>
  <si>
    <t>Betonacél helyszíni szerelése  függőleges vagy vízszintes tartószerkezetbe, bordás betonacélból, 4-10 mm átmérő között FERALPI hidegen húzott bordás betonacél, 6 m-es szálban, BHB55.50  8 mm</t>
  </si>
  <si>
    <t>31-001-1.2.1-0220956</t>
  </si>
  <si>
    <t>Betonacél helyszíni szerelése  függőleges vagy vízszintes tartószerkezetbe, bordás betonacélból, 4-10 mm átmérő között FERALPI hidegen húzott bordás betonacél, 6 m-es szálban, BHB55.50  10 mm</t>
  </si>
  <si>
    <t>31-001-1.2.2-0221002</t>
  </si>
  <si>
    <t>Betonacél helyszíni szerelése  függőleges vagy vízszintes tartószerkezetbe, bordás betonacélból, 12-20 mm átmérő között FERALPI bordás betonacél, 6 m-es szálban, B500B  12 mm</t>
  </si>
  <si>
    <t>31-001-1.2.2-0221004</t>
  </si>
  <si>
    <t>Betonacél helyszíni szerelése  függőleges vagy vízszintes tartószerkezetbe, bordás betonacélból, 12-20 mm átmérő között FERALPI bordás betonacél, 6 m-es szálban, B500B  16 mm</t>
  </si>
  <si>
    <t>31-001-2-0452003</t>
  </si>
  <si>
    <t>Hegesztett betonacél háló szerelése tartószerkezetbe FERALPI Sp6K1515 építési síkháló; 5,00 x 2,15 m; 150 x 150 mm osztással Ø 6,00 / 6,00 BHB55.50</t>
  </si>
  <si>
    <t>31-011-21.2.1.1-0230220</t>
  </si>
  <si>
    <t>31-021-2.1.1-0231110</t>
  </si>
  <si>
    <t>31-021-4.1.2-0241210</t>
  </si>
  <si>
    <t>31-032-1.4-0212517</t>
  </si>
  <si>
    <t>Felület-előkészítés fóliaterítés csúsztató vagy úsztatórétegre kerülő esztrichek készítését megelőzően, egy rétegben LB-Knauf Választófólia, Csz.: K00841001</t>
  </si>
  <si>
    <t>31-032-3.2.2.1-0212502</t>
  </si>
  <si>
    <t>Csúsztatott esztrich (esztrich választórétegen) gépi feldolgozással, cementbázisú esztrichből C20 szilárdsági osztálynak megfelelően, 4 cm vastagságban LB-Knauf Estrich ZE20 cementesztrich, gyárilag előkevert szárazhabarcs, Cikkszám: K00619621</t>
  </si>
  <si>
    <t>31-032-3.2.2.2-0212502</t>
  </si>
  <si>
    <t>Csúsztatott esztrich (esztrich választórétegen) gépi feldolgozással, cementbázisú esztrichből C20 szilárdsági osztálynak megfelelően, többlet minden további 1 cm vastagságért LB-Knauf Estrich ZE20 cementesztrich, gyárilag előkevert szárazhabarcs, Cikkszám: K00619621</t>
  </si>
  <si>
    <t>Helyszíni beton és vasbeton munka</t>
  </si>
  <si>
    <t>33-001-1.1.2.3.1.2.1-0123153</t>
  </si>
  <si>
    <t>Teherhordó és kitöltő falazat készítése, égetett agyag-kerámia termékekből, nútféderes elemekből, 300 mm falvastagságban, 300x250x240 vagy 300×250×238 mm-es méretű kézi falazóblokkból, falazó, cementes mészhabarcsba falazva LEIERTHERM 30 N+F falazóelem, méret: 300×250×238 mm M 1 (Hf10-mc) falazó, cementes mészhabarcs</t>
  </si>
  <si>
    <t>33-011-1.1.2.1.2.1.1-1123306</t>
  </si>
  <si>
    <t>Válaszfal építése, égetett agyag-kerámia termékekből, nútféderes elemekből, 100 mm falvastagságban, 500x238x100 mm-es méretű válaszfallapból, falazó, cementes mészhabarcsba falazva LEIERTHERM 10/50 N+F falazóelem, 100x500x238 mm méretben, Cikkszám: HUTMD1599, M 1 (Hf10-mc) falazó, cementes mészhabarcs</t>
  </si>
  <si>
    <t>Falazás és egyéb kőművesmunka</t>
  </si>
  <si>
    <t>35-002-3-0192805</t>
  </si>
  <si>
    <t>35-002-9-0090631</t>
  </si>
  <si>
    <t>35-003-1.4-0410051</t>
  </si>
  <si>
    <t>35-003-1.6</t>
  </si>
  <si>
    <t>35-004-1.3</t>
  </si>
  <si>
    <t>Deszkázás ereszdeszkázás gyalult, hornyolt deszkával, hajópadlóval</t>
  </si>
  <si>
    <t>35-004-1.4</t>
  </si>
  <si>
    <t>Deszkázás homlokdeszka léctagozattal, gyalulva, 30 cm szélességig</t>
  </si>
  <si>
    <t>35-011-1.3.2-0251013</t>
  </si>
  <si>
    <t>Faanyag gomba és rovarkártevő elleni megelőző, egyidejűleg égéskésleltető védelme merítéses, bemártásos, fürösztéses technológiával felhordott anyaggal PYRONATUR faanyag rovar, gomba és tűz elleni védőszer</t>
  </si>
  <si>
    <r>
      <t>Párafékező, párazáró fólia terítése 15 cm-es átfedéssel BRAMAC Veltitech 120 párazáró tetőfólia 120 g/m</t>
    </r>
    <r>
      <rPr>
        <vertAlign val="superscript"/>
        <sz val="10"/>
        <color indexed="8"/>
        <rFont val="Times New Roman CE"/>
        <charset val="238"/>
      </rPr>
      <t>2</t>
    </r>
  </si>
  <si>
    <r>
      <t>Belső oldali páratechnikai rendszer készítése, 15 cm-es átfedéssel ISOVER VARIO KM DUPLEX belső oldali párazáró fólia, S</t>
    </r>
    <r>
      <rPr>
        <vertAlign val="subscript"/>
        <sz val="10"/>
        <color indexed="8"/>
        <rFont val="Times New Roman CE"/>
        <charset val="238"/>
      </rPr>
      <t>d</t>
    </r>
    <r>
      <rPr>
        <sz val="10"/>
        <color indexed="8"/>
        <rFont val="Times New Roman CE"/>
        <charset val="238"/>
      </rPr>
      <t xml:space="preserve"> télen =5 (m) S</t>
    </r>
    <r>
      <rPr>
        <vertAlign val="subscript"/>
        <sz val="10"/>
        <color indexed="8"/>
        <rFont val="Times New Roman CE"/>
        <charset val="238"/>
      </rPr>
      <t>d</t>
    </r>
    <r>
      <rPr>
        <sz val="10"/>
        <color indexed="8"/>
        <rFont val="Times New Roman CE"/>
        <charset val="238"/>
      </rPr>
      <t xml:space="preserve"> nyáron =0,5 (m</t>
    </r>
  </si>
  <si>
    <t>Ácsmunka</t>
  </si>
  <si>
    <t>36-002-11.1-0414762</t>
  </si>
  <si>
    <t>Tapadóhíd képzése gyári zsákos gúzanyaggal, kézi erővel LB-Knauf KONTAKT VS gúzoló, kézi, Csz: K00305201</t>
  </si>
  <si>
    <t>36-003-1.1.1.1.1-0414710</t>
  </si>
  <si>
    <t>Oldalfalvakolat készítése, kézi felhordással, zsákos kiszerelésű szárazhabarcsból, sima, normál mész-cement vakolat, 1 cm vastagságban LB-Knauf PRÉMIUM kézi alapvakolat, Cikkszám: K00215011</t>
  </si>
  <si>
    <t>36-005-21.2.4.2-0412602</t>
  </si>
  <si>
    <t>Vékonyvakolatok, színvakolatok felhordása alapozott, előkészített felületre, vödrös kiszerelésű anyagból, szilikát vékonyvakolat készítése, egy rétegben, 1,5-2,5 mm-es szemcsemérettel LB-Knauf SILIKATOLA R 2 dörzsölt vékonyvakolat, 2 mm, I-es színcsoport, Csz.: K8581****/1</t>
  </si>
  <si>
    <t>Vakolás és rabicolás</t>
  </si>
  <si>
    <t>41-003-21.1.1-0116366</t>
  </si>
  <si>
    <t>Egyszeres fedés húzott, hornyolt tetőcserepekkel, rögzítés nélkül, 25-30° tetőhajlásszög között CREATON Róna szegmensvágású alapcserép natúrvörös</t>
  </si>
  <si>
    <t>Tetőfedés</t>
  </si>
  <si>
    <t>42-011-1.1.1.1-0418801</t>
  </si>
  <si>
    <t>Fal-, pillér és oszlopburkolat hordozószerkezetének felületelőkészítése beltérben, tégla, beton és vakolt alapfelületen, felületelőkészítő alapozó és tapadóhíd felhordása egy rétegben BOTAMENT D 11 mélyalapozó, Cikkszám: 9998808 090 0001 008</t>
  </si>
  <si>
    <t>42-011-1.1.1.2-0418826</t>
  </si>
  <si>
    <t>Fal-, pillér és oszlopburkolat hordozószerkezetének felületelőkészítése beltérben, tégla, beton és vakolt alapfelületen, kenhető víz- és páraszigetelés felhordása egy rétegben,  hajlaterősítő szalag elhelyezésével BOTAMENT DF 9 kenhető szigetelő fólia, Cikkszám: 9652770 019 5609</t>
  </si>
  <si>
    <t>42-011-2.1.1.1-0418801</t>
  </si>
  <si>
    <t>Padlóburkolat hordozószerkezetének felületelőkészítése beltérben, beton alapfelületen felületelőkészítő alapozó és tapadóhíd felhordása egy rétegben BOTAMENT D 11 mélyalapozó, Cikkszám: 9998808 090 0001 008</t>
  </si>
  <si>
    <t>42-011-2.1.1.2-0212033</t>
  </si>
  <si>
    <t>Padlóburkolat hordozószerkezetének felületelőkészítése beltérben, beton alapfelületen kenhető víz- és páraszigetelés felhordása egy rétegben,  hajlaterősítő szalag elhelyezésével LB-Knauf AQASTOP egykomponensű, cementbázisú, beltéri kenhető szigetelés, Cikkszám: K00619731</t>
  </si>
  <si>
    <t>42-011-2.1.1.4.1-0418804</t>
  </si>
  <si>
    <t>Padlóburkolat hordozószerkezetének felületelőkészítése beltérben, beton alapfelületen önterülő felületkiegyenlítés készítése 5 mm átlagos rétegvastagságban BOTAMENT M 49 önterülő kiegyenlítő, 3-15 mm, Cikkszám: 8701001 091 6009 007</t>
  </si>
  <si>
    <t>42-012-1.1.1.1.1.3-0418835</t>
  </si>
  <si>
    <t>Fal-, pillér-, oszlopburkolat készítése beltérben, tégla, beton, vakolt alapfelületen, mázas kerámiával, kötésben vagy hálósan, 3-5 mm vtg. ragasztóba rakva, 1-10 mm fugaszélességgel, 25x25 -  40x40 cm közötti lapmérettel BOTAMENT M 21 flex ragasztó, Cikkszám: 87400000915609 BOTAMENT MF 300 mozaik fugázó 2K, Cikkszám: 74950700305609</t>
  </si>
  <si>
    <t>42-012-1.2.6.3.1.1.1-0153468</t>
  </si>
  <si>
    <t>42-022-1.1.1.2.1.1-0212003</t>
  </si>
  <si>
    <t>42-042-5.1.8-0316003</t>
  </si>
  <si>
    <t>Laminált padló fektetése (szegélyléccel együtt), kiegyenlített aljzatra, parketta alátétlemez elhelyezése FLOORMAT XPS alapú barázdált parketta alátétlemez, 50x100 cm, 5 mm vtg., Cikkszám: T14501</t>
  </si>
  <si>
    <t>Hideg- és melegburkolatok készítése, aljzat előkészítés</t>
  </si>
  <si>
    <t>43-002-1.2-0144002</t>
  </si>
  <si>
    <t>Függőereszcsatorna szerelése, félkörszelvényű, bármilyen kiterített szélességben, színes műanyagbevonatú horganyzott acéllemezből LINDAB Rainline R 125 félkörszelvényű függő ereszcsatorna, horganyzott acél + Elite bevonat, standard színben</t>
  </si>
  <si>
    <t>43-002-2.2-0144304</t>
  </si>
  <si>
    <t>43-002-2.2-0144325</t>
  </si>
  <si>
    <t>Függőereszcsatorna kiegészítő szerelvények elhelyezése,  félkörszelvényű, bármilyen kiterített szélességben, színes műanyag bevonatú horganyzott acéllemezből LINDAB Rainline OMV 125 ereszcsatorna betorkolócsonk, horganyzott acél + Elite bevonat, standard színben</t>
  </si>
  <si>
    <t>43-002-2.2-0144327</t>
  </si>
  <si>
    <t>Függőereszcsatorna kiegészítő szerelvények elhelyezése,  félkörszelvényű, bármilyen kiterített szélességben, színes műanyag bevonatú horganyzott acéllemezből LINDAB Rainline RGV (bal), RGH (jobb) 125 betolható ereszcsatorna véglemez, porszórt</t>
  </si>
  <si>
    <t>43-002-11.2-0144013</t>
  </si>
  <si>
    <t>Lefolyócső szerelése kör keresztmetszettel, bármilyen kiterített szélességgel, színes műanyagbevonatú horganyzott acéllemezből LINDAB Rainline SRÖR 100 körszelvényű lefolyócső egyik végén szűkítve, horganyzott acél + Elite bevonat, standard színben</t>
  </si>
  <si>
    <t>43-002-12.1.2-0144183</t>
  </si>
  <si>
    <t>Lefolyócső kiegészítő szerelvények elhelyezése, kör keresztmetszettel, bármilyen kiterített szélességgel, lábazati elem, elágazó elem, közdarab stb. színes műanyagbevonatú horganyzott acéllemezből LINDAB Rainline BUTK 100 csatorna levezetőcső lefolyócsőhöz, horganyzott acél + Elite bevonat, standard színben</t>
  </si>
  <si>
    <t>43-002-12.1.2-0144336</t>
  </si>
  <si>
    <t>Lefolyócső kiegészítő szerelvények elhelyezése, kör keresztmetszettel, bármilyen kiterített szélességgel, lábazati elem, elágazó elem, közdarab stb. színes műanyagbevonatú horganyzott acéllemezből LINDAB Rainline SST 250 tüske, festett</t>
  </si>
  <si>
    <t>43-002-12.1.2-0144338</t>
  </si>
  <si>
    <t>43-003-2.2.2-0993274</t>
  </si>
  <si>
    <t>Oromszegély szerelése, színes műanyagbevonatú horganyzott acéllemezből, 40 cm kiterített szélességgel LINDAB Seamline FOP szegély tűzihorganyzott acél + Classic bevonat, standard színben, 0,6 mm vtg., kiterített szélesség: 351-400 mm</t>
  </si>
  <si>
    <t>43-003-4.1.2.2-0993274</t>
  </si>
  <si>
    <t>Falszegély szerelése keményhéjalású tetőhöz, színes műanyagbevonatú horganyzott acéllemezből, 40 cm kiterített szélességgel LINDAB Seamline FOP szegély tűzihorganyzott acél + Classic bevonat, standard színben, 0,6 mm vtg., kiterített szélesség: 351-400 mm</t>
  </si>
  <si>
    <t>43-003-8.2.1-0144455</t>
  </si>
  <si>
    <t>Bádogozás</t>
  </si>
  <si>
    <t>44-006-3-0210004</t>
  </si>
  <si>
    <t>Fa lambéria elhelyezése, szerelése beépített éklécekre Fenyő lambéria, 2,75-5,00 m-ig</t>
  </si>
  <si>
    <t>44-030-2.1-0122171</t>
  </si>
  <si>
    <t>Szerelt jellegű WC-kabinrendszer készítése kompletten, lábakkal, zárral, foglaltságjelzővel, egyes kabin, 90 cm széles előlap ajtóval, 120 cm széles oldallappal K-FAL Strong 28 mm vastag kétoldalt laminált bútorlapból, szerelvényekkel, foglaltságjelző zárral, porszórt vagy eloxált aluprofilokkal, egyes kabin, 90 cm széles előlap ajtóval, 120 cm széles oldallappal</t>
  </si>
  <si>
    <t>44-030-11.2-0122015</t>
  </si>
  <si>
    <t>Válaszfal rendszer moduláris elemei, ajtó tokkal, 15 cm-es lábakkal, szabad-foglalt jelzésű zárral, kilinccsel, 90 cm szélességben (frontelem) K-FAL Compakt WC kabin front 90 cm szélességig 1 ajtóval, 12 mm vastag, nagy igénybevételű, magas páratartalmú helyiségekhez</t>
  </si>
  <si>
    <t>44-030-11.4-0122155</t>
  </si>
  <si>
    <t>Válaszfal rendszer moduláris elemei, zuhany elválasztófal, 80-100 cm szélességben, 15 cm-es lábakkal K-FAL Compakt zuhany elválasztófal 90 cm szélességig, 12 mm vastag, nagy igénybevételű, magas páratartalmú helyiségekhez</t>
  </si>
  <si>
    <t>Fa- és műanyag szerkezet elhelyezése</t>
  </si>
  <si>
    <t>47-000-1.21.1.1.1.2</t>
  </si>
  <si>
    <t>100 m2</t>
  </si>
  <si>
    <t>Belső festéseknél felület előkészítése, részmunkák; glettelés, hagyományos meszes glettel, vakolt felületen, bármilyen padozatú helyiségben, tagolt felületen</t>
  </si>
  <si>
    <t>47-011-15.1.2.2-0159001</t>
  </si>
  <si>
    <t>Diszperziós festés műanyag bázisú vizes-diszperziós  fehér vagy gyárilag színezett festékkel, új vagy régi lekapart, előkészített alapfelületen  vagy jól tapadó meglévő festékrétegen, beton felületen, két rétegben, tagolt sima felületen JUPOL Classic beltéri fehér falfesték</t>
  </si>
  <si>
    <t>Felületképzés</t>
  </si>
  <si>
    <t>48-002-1.1.1.1.1-0211021</t>
  </si>
  <si>
    <t>Talajnedvesség elleni szigetelés; Bitumenes lemez szigetelés aljzatának kellősítése, egy rétegben, vízszintes felületen, oldószeres hideg bitumenmázzal (száraz felületen) KEMIKÁL BORNIT H bitumenes oldószeres bevonó, alapozó</t>
  </si>
  <si>
    <t>48-002-1.1.1.2.1-0211021</t>
  </si>
  <si>
    <t>Talajnedvesség elleni szigetelés; Bitumenes lemez szigetelés aljzatának kellősítése, egy rétegben, függőleges felületen, oldószeres hideg bitumenmázzal (száraz felületen) KEMIKÁL BORNIT H bitumenes oldószeres bevonó, alapozó</t>
  </si>
  <si>
    <t>48-002-1.2.1.1.1-0118014</t>
  </si>
  <si>
    <t>Talajnedvesség elleni szigetelés; Falszigetelés, vízszintes felületen, egy rétegben, minimum 4,0 mm vastag oxidált bitumeneslemezzel, aljzathoz foltonként vagy sávokban olvasztásos ragasztással, átlapolásoknál teljes felületű hegesztéssel fektetve MASTERPLAST Masterbit 04 GV üvegfátyol hordozórétegű, 4 mm névleges vastagságú oxidált bitumenes vastaglemez, Cikkszám: 0612-04010000</t>
  </si>
  <si>
    <t>48-002-1.4.1.1-0118014</t>
  </si>
  <si>
    <t>Talajnedvesség elleni szigetelés; Lábazatszigetelés terepcsatlakozás felett 30 cm magasságig felvezetve, egy rétegben, minimum 4,0 mm vastag oxidált bitumenes lemezzel, az aljzathoz teljes felületű lángolvasztásos ragasztással,az átlapolásoknál teljes felületű hegesztéssel fektetve MASTERPLAST Masterbit 04 GV üvegfátyol hordozórétegű, 4 mm névleges vastagságú oxidált bitumenes vastaglemez, Cikkszám: 0612-04010000</t>
  </si>
  <si>
    <t>48-007-21.21.1-0110176</t>
  </si>
  <si>
    <t>Külső fal; Hőszigetelések épületlábazaton vagy koszorún, foltonként ragasztva vagy megtámasztva (rögzítés külön tételben), egy rétegben, extrudált polisztirolhab lemezzel RAVATHERM XPS 300WB (STYROFOAM IB-A) 150 érdesített felületű extrudált polisztirolhab hőszigetelő lemez,150x600x1250mm, Lambda: 0,035 W/mK; RTH300WB150</t>
  </si>
  <si>
    <t>48-007-41.1.1.1.2-0093530</t>
  </si>
  <si>
    <t>Födém; Padló hőszigetelő anyag elhelyezése, vízszintes felületen, aljzatbeton alá, úsztató rétegként, expandált polisztirolhab lemezzel BACHL Nikecell EPS 100 standard expandált polisztirol keményhab hőszigetelő lemez, 1000x500x120 mm</t>
  </si>
  <si>
    <t>48-007-51.1.1-0110164</t>
  </si>
  <si>
    <t>Hőhidak hőszigetelése; bentmaradó zsaluzatként alkalmazva, extrudált polisztirolhab lemezzel RAVATHERM XPS 300WB (STYROFOAM IB-A) 050 érdesített felületű extrudált polisztirolhab hőszigetelő lemez, 50x600x1250mm, Lambda: 0,033 W/mK; RTH300WB050</t>
  </si>
  <si>
    <t>48-010-1.1.2.2-0113313</t>
  </si>
  <si>
    <t>48-021-1.51.2.3.1</t>
  </si>
  <si>
    <t>Szigetelések rögzítése; Hőszigetelő táblák pontszerű mechanikai rögzítése, homlokzaton, vázkerámia vagy pórusbeton aljzatszerkezethez, fém beütődübelekkel</t>
  </si>
  <si>
    <t>Szigetelés</t>
  </si>
  <si>
    <t>Összesen:</t>
  </si>
  <si>
    <t xml:space="preserve">Név :                                  </t>
  </si>
  <si>
    <t xml:space="preserve">                                       </t>
  </si>
  <si>
    <t xml:space="preserve">Cím :                                  </t>
  </si>
  <si>
    <t xml:space="preserve"> Kelt:      20.. év...........hó...nap </t>
  </si>
  <si>
    <t xml:space="preserve"> Szám         :.............           </t>
  </si>
  <si>
    <t xml:space="preserve"> KSH besorolás:.....................   </t>
  </si>
  <si>
    <t xml:space="preserve"> Teljesítés:20.. év...........hó...nap </t>
  </si>
  <si>
    <t xml:space="preserve"> Készítette   :.....................   </t>
  </si>
  <si>
    <t xml:space="preserve">                                                                              </t>
  </si>
  <si>
    <t>Költségvetés főösszesítő</t>
  </si>
  <si>
    <t>Megnevezés</t>
  </si>
  <si>
    <t>Anyagköltség</t>
  </si>
  <si>
    <t>Díjköltség</t>
  </si>
  <si>
    <t>Aláírás</t>
  </si>
  <si>
    <t>1. Felvonulási létesítmények</t>
  </si>
  <si>
    <t>2. Zsaluzás és állványozás</t>
  </si>
  <si>
    <t>3. Költségtérítések</t>
  </si>
  <si>
    <t>4. Irtás, föld- és sziklamunka</t>
  </si>
  <si>
    <t>5. Síkalapozás</t>
  </si>
  <si>
    <t>6. Helyszíni beton és vasbeton munkák</t>
  </si>
  <si>
    <t>7. Falazás és egyéb kőművesmunka</t>
  </si>
  <si>
    <t>8. Ácsmunka</t>
  </si>
  <si>
    <t>9. Vakolás és rabicolás</t>
  </si>
  <si>
    <t>10. Tetőfedés</t>
  </si>
  <si>
    <t>11. Hideg- és melegburkolatok készítése</t>
  </si>
  <si>
    <t>12. Bádogozás</t>
  </si>
  <si>
    <t>13. Fa- és műanyag szerkezet elhelyezése</t>
  </si>
  <si>
    <t>14. Felületképzés</t>
  </si>
  <si>
    <t>15. Szigetelés</t>
  </si>
  <si>
    <t>Balatonakali Község Önkormányzata</t>
  </si>
  <si>
    <t>8243 Balatonakali, Kossuth u. 45.</t>
  </si>
  <si>
    <t xml:space="preserve">Tárgy:                       </t>
  </si>
  <si>
    <t xml:space="preserve">Balatonakali, Kikötő közösségi és </t>
  </si>
  <si>
    <t>kiszolgáló épület építése</t>
  </si>
  <si>
    <t>1.</t>
  </si>
  <si>
    <t>4.</t>
  </si>
  <si>
    <t>9.</t>
  </si>
  <si>
    <t>2.</t>
  </si>
  <si>
    <t>5.</t>
  </si>
  <si>
    <t>3.</t>
  </si>
  <si>
    <t>6.</t>
  </si>
  <si>
    <t>7.</t>
  </si>
  <si>
    <t>8.</t>
  </si>
  <si>
    <t>10.</t>
  </si>
  <si>
    <t>11.</t>
  </si>
  <si>
    <t>12.</t>
  </si>
  <si>
    <t>13.</t>
  </si>
  <si>
    <t>14.</t>
  </si>
  <si>
    <t>15.</t>
  </si>
  <si>
    <t>Egys.</t>
  </si>
  <si>
    <t>Tételes költségvetés kiírás - Építészet</t>
  </si>
  <si>
    <t>Áthidalók zsaluzása, fa zsaluzattal, alátámasztó állvánnyal, tagozattal vagy anélkül készítve, 3 m magasságig</t>
  </si>
  <si>
    <t>"K"</t>
  </si>
  <si>
    <t>Kiszoruló föld elszállítása, elhelyezése</t>
  </si>
  <si>
    <t>21-011-7.2</t>
  </si>
  <si>
    <t>Feltöltések alap- és lábazati falak közé és alagsori vagy alá nem pincézett földszinti padozatok alá, az anyag szétterítésével, mozgatásával, 0/20 osztályozott murvából</t>
  </si>
  <si>
    <t xml:space="preserve">Vasbeton sáv-, talp- lemezalap készítése szivattyús technológiával, C20/25-XC2-XA2-F3 minőségű betonból </t>
  </si>
  <si>
    <t>Oszlop, pillér készítése, vasbetonból, kör-, sokszög vagy négyzet keresztmetszettel, vibrálással, kézi továbbítással C20/25 - XC1-16-F3</t>
  </si>
  <si>
    <r>
      <t>Vasbeton koszorú készítése, betonból, kézi bedolgozással, vibrátoros tömörítéssel, 400 cm</t>
    </r>
    <r>
      <rPr>
        <vertAlign val="superscript"/>
        <sz val="10"/>
        <color indexed="8"/>
        <rFont val="Times New Roman CE"/>
        <charset val="238"/>
      </rPr>
      <t>2</t>
    </r>
    <r>
      <rPr>
        <sz val="10"/>
        <color indexed="8"/>
        <rFont val="Times New Roman CE"/>
        <charset val="238"/>
      </rPr>
      <t xml:space="preserve"> keresztmetszetig C20/25 - XC1-16-F3</t>
    </r>
  </si>
  <si>
    <t>Sík vagy alulbordás vasbeton lemez készítése, 15°-os hajlásszögig, betonból, kézi erővel, vibrátoros tömörítéssel, 12 cm vastagság felett C25/30 - XC2XA2-16-F3</t>
  </si>
  <si>
    <t>35-001-1.5-0680041</t>
  </si>
  <si>
    <r>
      <t>Fa tetőszerkezetek bármely rendszerben faragott (fűrészelt) fából, 0,037-0,042 m</t>
    </r>
    <r>
      <rPr>
        <vertAlign val="superscript"/>
        <sz val="10"/>
        <color indexed="8"/>
        <rFont val="Times New Roman CE"/>
        <charset val="238"/>
      </rPr>
      <t>3</t>
    </r>
    <r>
      <rPr>
        <sz val="10"/>
        <color indexed="8"/>
        <rFont val="Times New Roman CE"/>
        <charset val="238"/>
      </rPr>
      <t>/m</t>
    </r>
    <r>
      <rPr>
        <vertAlign val="superscript"/>
        <sz val="10"/>
        <color indexed="8"/>
        <rFont val="Times New Roman CE"/>
        <charset val="238"/>
      </rPr>
      <t>2</t>
    </r>
    <r>
      <rPr>
        <sz val="10"/>
        <color indexed="8"/>
        <rFont val="Times New Roman CE"/>
        <charset val="238"/>
      </rPr>
      <t xml:space="preserve"> bedolgozott famennyiség között Fűrészelt gerenda 150x200-300x300 mm 3-6.5 m I.o.</t>
    </r>
  </si>
  <si>
    <t>Tetőlécezés, BRAMAC tetőléc 2-6,5 m hosszú 30/32x48/50 mm</t>
  </si>
  <si>
    <t>Tetőlécezés, tetőfelület ellenlécezésének elkészítése</t>
  </si>
  <si>
    <t>Oldalfalvakolat vagy mennyezet vakolat simítása, előkevert gyári szárazhabarcsból, 5 mm vastagságig, kézi felhordással, LB-Knauf SIMULTÁN külső, belső kvarchomokos símitó 4 kg/m2, 4 mm-es rétegvastagságnál</t>
  </si>
  <si>
    <t>36-003-11.1-0414720</t>
  </si>
  <si>
    <t>Vékonyvakolat alapozók felhordása, kézi erővel, LB-Knauf UNIGRUND gyárilag előkevert, diszperziós bázisú, nedvszívó kiegyenlítő alapozó</t>
  </si>
  <si>
    <t>36-002-4-0112023</t>
  </si>
  <si>
    <t>Fal-, pillér-, oszlopburkolat készítése kültérben, homlokzati vakolt, beton vagy hőszigetelt felületre, mészkő vagy márványlappal, 2 cm vastagságig, kötésben vagy hálósan, 3-5 mm vtg. ragasztóba rakva, 2-20 mm fugaszélességgel, 20x20 - 40x40 cm közötti lapmérettel StoColl KM ásványi alapú fagyálló ragasztóhabarcs, homlokzatburkolat ragasztásához, szürke színben, Cikkszám: 00846-001 StoColl FM-K fagyálló, flexibilis fugázó habarccsal, 6-12 mm fugaszélességig, (Homlokzati kőburkolat)</t>
  </si>
  <si>
    <t>Padlóburkolat készítése, beltérben, tégla, beton, vakolt alapfelületen, gres, kőporcelán lappal, kötésben vagy hálósan, 3-5 mm vtg. ragasztóba rakva, 1-10 mm fugaszélességgel, 20x20 - 40x40 cm közötti lapmérettel LB-Knauf GRES/Gres ragasztó, EN 12004 szerinti C2TE minősítéssel, kül- és beltérbe, fagyálló, padlófűtéshez is, Cikkszám: K00617801 LB-Knauf Colorin flex fugázó, (R10 csúszásmentes járólap)</t>
  </si>
  <si>
    <t>42-042-5.</t>
  </si>
  <si>
    <t>Laminált padló fektetése (szegélyléccel együtt), kiegyenlített aljzatra, 8,0 mm vtg., AC5 kopásállóságúlaminált padló</t>
  </si>
  <si>
    <t xml:space="preserve">Függőereszcsatorna kiegészítő szerelvények elhelyezése,  félkörszelvényű, bármilyen kiterített szélességben, színes műanyag bevonatú horganyzott acéllemezből LINDAB Rainline KFL 125 csatornatartó </t>
  </si>
  <si>
    <t>Lefolyócső kiegészítő szerelvények elhelyezése, kör keresztmetszettel, bármilyen kiterített szélességgel, lábazati elem, elágazó elem, közdarab stb. színes műanyagbevonatú horganyzott acéllemezből LINDAB Rainline BK csőkönyök, horganyzott acél + Elite bevonat, standard színben</t>
  </si>
  <si>
    <t>43-002-12.1.2</t>
  </si>
  <si>
    <t>Lefolyócső kiegészítő szerelvények elhelyezése, kör keresztmetszettel, bármilyen kiterített szélességgel, lábazati elem, elágazó elem, közdarab stb. színes műanyagbevonatú horganyzott acéllemezből LINDAB Rainline MST közdarab, horganyzott acél + Elite bevonat, standard színben</t>
  </si>
  <si>
    <t>Lefolyócső kiegészítő szerelvények elhelyezése, kör keresztmetszettel, bármilyen kiterített szélességgel, lábazati elem, elágazó elem, közdarab stb. színes műanyagbevonatú horganyzott acéllemezből LINDAB Rainline SV 100 lefolyócső tartóbilincs rögzítőfüllel, horganyzott acél + Elite bevonat, standard színben</t>
  </si>
  <si>
    <t>Ablak- vagy szemöldökpárkány színes műanyagbevonatú horganyzott acéllemezből, 50 cm kiterített szélességig LINDAB UB10 alsó (ablak) párkánylemez Lv. 0,5 mm, 200 mm széles, 2 m hosszú, Classic bevonattal, standard színben</t>
  </si>
  <si>
    <t>Fa beltéri nyílászárók elhelyezése, előre kihagyott falnyílásba, utólagos elhelyezéssel, ( szerelvényezve, finom beállítássa l),  hossztoldott fenyőfa ajtó, tömör, lazúros vagy fedő festett, 75 x 210 cm</t>
  </si>
  <si>
    <t>Fa kültéri nyílászárók elhelyezése, előre kihagyott falnyílásba,  utólagos elhelyezéssel (szerelvényezve, finom beállítással), egyszárnyú bejárati ajtó, lazúros vagy RAL fedő festett, 75 x 210 cm</t>
  </si>
  <si>
    <t>Fa kültéri nyílászárók elhelyezése, előre kihagyott falnyílásba,  utólagos elhelyezéssel (szerelvényezve, finom beállítással), egyszárnyú bejárati ajtó, lazúros vagy RAL fedő festett, 80 x 210 cm</t>
  </si>
  <si>
    <t>Fa kültéri nyílászárók elhelyezése, előre kihagyott falnyílásba,  utólagos elhelyezéssel (szerelvényezve, finom beállítással), egyszárnyú bejárati ajtó, lazúros vagy RAL fedő festett, 90 x 210 cm</t>
  </si>
  <si>
    <t>Fa kültéri nyílászárók elhelyezése, előre kihagyott falnyílásba,  utólagos elhelyezéssel (szerelvényezve, finom beállítással), egyszárnyú bejárati ajtó, lazúros vagy RAL fedő festett, 120 x 210 cm</t>
  </si>
  <si>
    <r>
      <t>Fa kültéri nyílászárók, hőszigetelt, fokozott légzárású ablak elhelyezése, előre kihagyott falnyílásba, (szerelvényezéssel, illesztéssel), egyszárnyú bukó ablak, lazúros vagy RAL fedő festett, 80</t>
    </r>
    <r>
      <rPr>
        <sz val="10"/>
        <color indexed="8"/>
        <rFont val="Times New Roman CE"/>
        <charset val="238"/>
      </rPr>
      <t xml:space="preserve"> x 50 cm</t>
    </r>
  </si>
  <si>
    <r>
      <t>Fa kültéri nyílászárók, hőszigetelt, fokozott légzárású ablak elhelyezése, előre kihagyott falnyílásba, (szerelvényezéssel, illesztéssel), kétszárnyú ablak, lazúros vagy RAL fedő festett, 120</t>
    </r>
    <r>
      <rPr>
        <sz val="10"/>
        <color indexed="8"/>
        <rFont val="Times New Roman CE"/>
        <charset val="238"/>
      </rPr>
      <t xml:space="preserve"> x 120 cm</t>
    </r>
  </si>
  <si>
    <r>
      <t>Fa kültéri nyílászárók, hőszigetelt, fokozott légzárású ablak elhelyezése, előre kihagyott falnyílásba, (szerelvényezéssel, illesztéssel), kétszárnyú ablak, lazúros vagy RAL fedő festett, 160</t>
    </r>
    <r>
      <rPr>
        <sz val="10"/>
        <color indexed="8"/>
        <rFont val="Times New Roman CE"/>
        <charset val="238"/>
      </rPr>
      <t xml:space="preserve"> x 120 cm</t>
    </r>
  </si>
  <si>
    <t>Fa konzolos pult (45 mm vtg., felületkezelt) elhelyezése</t>
  </si>
  <si>
    <t>Belső fafelületek lazúrozása, vízzel hígítható páccal, tagolt felületen (alapozás + 2 réteg fedő lazúrozás)</t>
  </si>
  <si>
    <t>Külső fafelületek lazúrozása (Remmers GW 310), tagolt felületen (alapozás + 2 réteg fedő lazúrozás)</t>
  </si>
  <si>
    <t>48-007</t>
  </si>
  <si>
    <t>48-007/1</t>
  </si>
  <si>
    <t xml:space="preserve">Magastető hő- és hangszigetelése; Szaruzat alatti szigetelés fa fedélszék esetén150 mm vtg., kőzetgyapot hőszigetelő lemezzel </t>
  </si>
  <si>
    <t xml:space="preserve">Magastető hő- és hangszigetelése; Szaruzat közti szigetelés fa fedélszék esetén150 mm vtg., kőzetgyapot hőszigetelő lemezzel </t>
  </si>
  <si>
    <t>Szaruzat alatti hőszigetelés és beltéri lambéria burkolat rögzítésére szolgáló fa vázszerkezet ( gomba és rovarkártevő elleni megelőző, egyidejűleg égéskésleltető védelemmel ellátott faanyag: 0,75 m3 0,15*0,05 cm-es padló, 70 fm 30*50 mm-es tetőléc, rögzítő elemek)</t>
  </si>
  <si>
    <t>át,</t>
  </si>
  <si>
    <t>Homlokzati hőszigetelés, üvegszövetháló-erősítéssel,(mechanikai rögzítés, felületi zárás valamint kiegészítő profilok külön tételben szerepelnek), egyenes él-képzésű, normál homlokzati EPS hőszigetelő lapokkal, ragasztóporból képzett ragasztóba, tagolt sík, függőleges falon AUSTROTHERM AT H80 homlokzati hőszigetelő lemez,1000x500x150 mm</t>
  </si>
  <si>
    <t>Állítható magasságú, felületkezelt, pontalaphoz a térkő szint alatti dübelezéssel rögzített oszloptalp (pl. Rothoblaas Typ R20)</t>
  </si>
  <si>
    <t>Látszó faszerkezetek gyalulása</t>
  </si>
  <si>
    <t>át.</t>
  </si>
  <si>
    <t>1</t>
  </si>
  <si>
    <t>12-005-008.1-0000000</t>
  </si>
  <si>
    <t>Felvonulási csatlakozóhely főkapcsolóval világítási és erőátviteli mérőhely részére, építés alatti energiabiztosítás, minden fél- szinten egy-egy vételi hellyel középrészen valamennyi kivitelező számára rendszeres  dokumentált ellenőrzéssel.</t>
  </si>
  <si>
    <t>klt</t>
  </si>
  <si>
    <t>21-003-005.1.1.2-0000000</t>
  </si>
  <si>
    <t>Munkaárok földkiemelése közművesített területen, kézi erővel, bármely konzisztenciájú talajban, dúcolás nélkül, 2,0 m˛ szelvényig, III. talajosztály, árok és 1m3 földelőnként</t>
  </si>
  <si>
    <t>33-063-001.1.1-0000000</t>
  </si>
  <si>
    <t>Faláttörés 30x30 cm méretig, téglafalban, 12 cm falvastagságig, légzárással</t>
  </si>
  <si>
    <t>33-063-001.1.2-0000000</t>
  </si>
  <si>
    <t>Faláttörés 30x30 cm méretig, téglafalban, 25 cm falvastagságig, légzárással</t>
  </si>
  <si>
    <t>33-063-003.2.1-0000000</t>
  </si>
  <si>
    <t>Horonyvésés, téglafalban, 8 cm˛ keresztmetszetig</t>
  </si>
  <si>
    <t>33-063-003.2.2-0000000</t>
  </si>
  <si>
    <t>Horonyvésés, téglafalban, 8,01-16,00 cm˛ keresztmetszet között</t>
  </si>
  <si>
    <t>33-063-003.2.3-0000000</t>
  </si>
  <si>
    <t>Horonyvésés, téglafalban, 16,01-24,00 cm˛ keresztmetszet között</t>
  </si>
  <si>
    <t>33-063-002.1.3-0000000</t>
  </si>
  <si>
    <t>Födémáttörés 30x30 cm méretig, 30 cm  födémvastagságig, vasbetonlemez födémben,  aljzatáttörés, bevezetés</t>
  </si>
  <si>
    <t>33-063-021.4.1-0000000</t>
  </si>
  <si>
    <t>Fészekvésés, dobozok részére téglafalban, 55 - 78 mm átmérő között, 30 mm mélységig</t>
  </si>
  <si>
    <t>33-063-021.4.2-0000000</t>
  </si>
  <si>
    <t>Fészekvésés, dobozok részére téglafalban, 100 x 100 mm-es, 50 mm mélységig</t>
  </si>
  <si>
    <t>33-063-021.4.3-0000000</t>
  </si>
  <si>
    <t>Fészekvésés, dobozok részére téglafalban, 150 x 150 mm-es, 50 mm mélységig</t>
  </si>
  <si>
    <t>33-063-021.4.4-0000000</t>
  </si>
  <si>
    <t>Fészekvésés, dobozok részére téglafalban, 200 x 200 mm-es, 50 mm mélységig</t>
  </si>
  <si>
    <t>54-005-005.1-0000000</t>
  </si>
  <si>
    <t xml:space="preserve">KPE nyomócső szerelése, földárokban, hegesztett kötésekkel, idomok nélkül, csőátmérő: 20-50 mm között, Kopos 09032, </t>
  </si>
  <si>
    <t>54-006-005.1-0000000</t>
  </si>
  <si>
    <t>KPE nyomócső szerelése, földárokban, hegesztett kötésekkel, idomok nélkül, csőátmérő: 20-50 mm között, M20/15 SYMALEN aljzatba, árokba</t>
  </si>
  <si>
    <t>54-006-005.2-0000000</t>
  </si>
  <si>
    <t>KPE nyomócső szerelése, földárokban, hegesztett kötésekkel, idomok nélkül, csőátmérő: 20-50 mm között, M25/19 SYMALEN aljzatba, árokba</t>
  </si>
  <si>
    <t>54-006-005.3-0000000</t>
  </si>
  <si>
    <t>KPE nyomócső szerelése, földárokban, hegesztett kötésekkel, idomok nélkül, csőátmérő: 20-50 mm között, M32/25 SYMALEN aljzatba, árokba</t>
  </si>
  <si>
    <t>71-001-001.1.1.1.1-0000000</t>
  </si>
  <si>
    <t>Merev, simafalú műanyag védőcső elhelyezése, elágazó dobozokkal, előre elkészített falhoronyba, vékonyfalú kivitelben, könnyű mechanikai igénybevételre, Névleges méret: 11-16 mm, MÜIII16</t>
  </si>
  <si>
    <t>71-001-001.1.1.1.2-0000000</t>
  </si>
  <si>
    <t>Merev, simafalú műanyag védőcső elhelyezése, elágazó dobozokkal, előre elkészített falhoronyba, vékonyfalú kivitelben, könnyű mechanikai igénybevételre, Névleges méret: 21-29 mm, MÜIII 23</t>
  </si>
  <si>
    <t>Merev, simafalú műanyag védőcső elhelyezése, elágazó dobozokkal, előre elkészített falhoronyba, vékonyfalú kivitelben, könnyű mechanikai igénybevételre, Névleges méret: 21-29 mm, MÜIII 29</t>
  </si>
  <si>
    <t>71-001-001.1.1.1.3-0000000</t>
  </si>
  <si>
    <t>Merev, simafalú műanyag védőcső elhelyezése, elágazó dobozokkal, előre elkészített falhoronyba, vékonyfalú kivitelben, könnyű mechanikai igénybevételre, Névleges méret: 36-48 mm, MÜIII 36</t>
  </si>
  <si>
    <t>71-001-016-0000000</t>
  </si>
  <si>
    <t>Tömszelence elhelyezése bármely anyagból, bármely méretben, IP65 kiépítés</t>
  </si>
  <si>
    <t>71-001-011.1.1-0000000</t>
  </si>
  <si>
    <t>Elágazó doboz illetve szerelvénydoboz elhelyezése, süllyesztve, fészekvésés nélkül, Névleges méret: Ř65 mm, Kaiser, normál</t>
  </si>
  <si>
    <t>71-001-011.1.2-0000000</t>
  </si>
  <si>
    <t>Elágazó doboz illetve szerelvénydoboz elhelyezése, süllyesztve, fészekvésés nélkül, Névleges méret: Gewiss, tetővel, 100x100 mm</t>
  </si>
  <si>
    <t>Elágazó doboz illetve szerelvénydoboz elhelyezése, süllyesztve, fészekvésés nélkül, Névleges méret: Gewiss, tetővel, 150x150 mm</t>
  </si>
  <si>
    <t>Elágazó doboz illetve szerelvénydoboz elhelyezése, süllyesztve, fészekvésés nélkül, Névleges méret: Gewiss, tetővel, 200x200 mm</t>
  </si>
  <si>
    <t>Elágazó doboz illetve szerelvénydoboz elhelyezése, süllyesztve, fészekvéséssel Hensel, K9065 sorkapoccsal, fedélig süllyesztve, fali csatlakozás, pult,</t>
  </si>
  <si>
    <t>71-002-001.1-0000000</t>
  </si>
  <si>
    <t>Szigetelt vezeték elhelyezése védőcsőbe húzva vagy vezetékcsatornába fektetve, rézvezetővel, leágazó kötésekkel, szigetelés ellenállás méréssel, a szerelvényekhez csatlakozó vezetékvégek bekötése nélkül, keresztmetszet: 0,5-2,5 mm˛, MCu 1,5 mm2</t>
  </si>
  <si>
    <t>Szigetelt vezeték elhelyezése védőcsőbe húzva vagy vezetékcsatornába fektetve, rézvezetővel, leágazó kötésekkel, szigetelés ellenállás méréssel, a szerelvényekhez csatlakozó vezetékvégek bekötése nélkül, keresztmetszet: 0,5-2,5 mm˛, MCu 2,5 mm2</t>
  </si>
  <si>
    <t>71-002-001.2-0000000</t>
  </si>
  <si>
    <t>Szigetelt vezeték elhelyezése védőcsőbe húzva vagy vezetékcsatornába fektetve, rézvezetővel, leágazó kötésekkel, szigetelés ellenállás méréssel, a szerelvényekhez csatlakozó vezetékvégek bekötése nélkül, keresztmetszet: 4-6 mm˛, 6mm2 MKH Eph</t>
  </si>
  <si>
    <t>71-002-001.3-0000000</t>
  </si>
  <si>
    <t>Szigetelt vezeték elhelyezése védőcsőbe húzva vagy vezetékcsatornába fektetve, rézvezetővel, leágazó kötésekkel, szigetelés ellenállás méréssel, a szerelvényekhez csatlakozó vezetékvégek bekötése nélkül, keresztmetszet: 10-16 mm˛, 16mm2 MKH Eph</t>
  </si>
  <si>
    <t>71-002-021.1-0000000</t>
  </si>
  <si>
    <t>Kábelszerű vezeték elhelyezése előre elkészített tartószerkezetre, 1-12 erű rézvezetővel, elágazó dobozokkal és kötésekkel, szigetelési elenállás méréssel, a szerelvényekhez csatlakozó vezetékvégek bekötése nélkül, keresztmetszet: 0,5-2,5 mm˛, (H05VV-F), 3x1 MT</t>
  </si>
  <si>
    <t>Kábelszerű vezeték elhelyezése előre elkészített tartószerkezetre, 1-12 erű rézvezetővel, elágazó dobozokkal és kötésekkel, szigetelési elenállás méréssel, a szerelvényekhez csatlakozó vezetékvégek bekötése nélkül, keresztmetszet: 0,5-2,5 mm˛, (H05VV-F), 3x1,5 MT</t>
  </si>
  <si>
    <t xml:space="preserve">Kábelszerű vezeték elhelyezése előre elkészített tartószerkezetre, 1-12 erű rézvezetővel, elágazó dobozokkal és kötésekkel, szigetelési elenállás méréssel, a szerelvényekhez csatlakozó vezetékvégek bekötése nélkül, keresztmetszet: (H05VV-F), 3x2,5 MT  </t>
  </si>
  <si>
    <t>71-002-053.3-0000000</t>
  </si>
  <si>
    <t>Műanyag szigetelésű energiaátviteli és irányítás-technikai kábel fektetése kézi erővel, kábelárokba vagy kábelcsatornába, keresztező akadályok alatt, tömeghatár: 0,66-1,00 kg/m, 5x10 NYY</t>
  </si>
  <si>
    <t>71-002-071.1.2-0000000</t>
  </si>
  <si>
    <t>Vezeték összekötése és bekötése készülékbe, kábelsaru nélkül, 3-4 vezetékszál esetén</t>
  </si>
  <si>
    <t>71-002-071.1.3-0000000</t>
  </si>
  <si>
    <t>Vezeték összekötése és bekötése készülékbe, kábelsaru nélkül, 5 vezetékszál esetén</t>
  </si>
  <si>
    <t>71-002-081.1-0000000</t>
  </si>
  <si>
    <t>Kábelárokban homokágy készítése 10 cm vastagságban, 0,40 m árokszélességig</t>
  </si>
  <si>
    <t>71-002-082.2-0000000</t>
  </si>
  <si>
    <t>Kábeltéglázás válaszfal téglával, fedőtéglaként hosszirányban</t>
  </si>
  <si>
    <t>71-002-084-0000000</t>
  </si>
  <si>
    <t>Kábeljelző szalag elhelyezése</t>
  </si>
  <si>
    <t>100 m</t>
  </si>
  <si>
    <t>71-002-083-0000000</t>
  </si>
  <si>
    <t>Kábeljelző tábla, cimke elhelyezése</t>
  </si>
  <si>
    <t>71-002-071.2.1-0000000</t>
  </si>
  <si>
    <t>Vezeték összekötése és bekötése készülékbe, kábelsaruval, 10-16 mm˛,</t>
  </si>
  <si>
    <t>71-002-074.1.1-0000000</t>
  </si>
  <si>
    <t>Műanyag szigetelésű energiaátviteli kábel belsőtéri kábelvégkiképzése, hőre zsugorodó végelzáróval, keresztmetszet:  5x10 mm˛</t>
  </si>
  <si>
    <t>Kábelek védőcsőbe húzása 15 méterig</t>
  </si>
  <si>
    <t>71-004-006.2-0000000</t>
  </si>
  <si>
    <t>Tartó és egyéb szerkezetek elhelyezése, műanyag bilincs tartóra vagy faliékbe</t>
  </si>
  <si>
    <t>71-005-001.1.1.2-0000000</t>
  </si>
  <si>
    <t>Komplett világítási szerelvények; Fali kapcsolók elhelyezése, süllyesztve, 10A kétpólusú kapcsolók, fehér, Valena</t>
  </si>
  <si>
    <t>Komplett világítási szerelvények; Fali kapcsolók elhelyezése, süllyesztve, 10A kétpólusú kapcsolók, fehér, IP44, Valena</t>
  </si>
  <si>
    <t>Komplett világítási szerelvények; Fali kapcsolók elhelyezése, süllyesztve, 10A csillárkapcsoló,  fehér, Valena</t>
  </si>
  <si>
    <t>71-005-001.11.1.1.1-0000000</t>
  </si>
  <si>
    <t>Komplett világítási szerelvények; Csatlakozóaljzat elhelyezése, süllyesztve, 16A, földelt, egyes csatlakozóaljzat (2P+F),  fehér, gyerekzáras, Valena</t>
  </si>
  <si>
    <t>Komplett világítási szerelvények; Csatlakozóaljzat elhelyezése, süllyesztve, 16A, földelt, egyes csatlakozóaljzat (2P+F),  fehér, gyerekzáras, Valena, IP44</t>
  </si>
  <si>
    <t>71-006-008.1-0000000</t>
  </si>
  <si>
    <t xml:space="preserve">Termosztátok, szabályzók helyszíni szerelése, gépész anyag </t>
  </si>
  <si>
    <t>71-007-011.2.1.3-0000000</t>
  </si>
  <si>
    <t>Egyéb kézi működtetésű terheléskapcsoló elhelyezése, műanyag tokozással, 63 A-ig, 3 pólusú, KKM0-6002</t>
  </si>
  <si>
    <t>Egyéb kézi működtetésű terheléskapcsoló elhelyezése, műanyag tokozással, 63 A-ig, 3 pólusú, KKM1-6002</t>
  </si>
  <si>
    <t>71-009-003.2.3-0000000</t>
  </si>
  <si>
    <t>Áramköri elosztók elhelyezése falba süllyesztett kivitelben,  kalapsínes szerelőlappal, földsínnel, max. 80A-ig, IP 40  védettséggel (kismegszakítók, védőkapcsolók, távkapcsolók stb. számára), helyszínen összeszerelve, E1 jelű, tervlap szerint</t>
  </si>
  <si>
    <t>71-009-012.1-0000000</t>
  </si>
  <si>
    <t>Tokozott elosztó- és kapcsolóberendezések elhelyezése szögacél kerettel, előre elkészített tartószerkezetre, felszereléssel, bekötéssel, üzembehelyezéssel, lepróbálással, EM jelű mérőhely, keretföldelővel, mérőhelyi rákötés meglévő tokozatra</t>
  </si>
  <si>
    <t>71-010-002.2-0000000</t>
  </si>
  <si>
    <t>Lámpatest elhelyezése előre elkészített tartószerkezetre, burával vagy védőkosárral, kompakt fénycsöves, vagy  fénycsöves  kivitelben, L1 jelű komplett egység</t>
  </si>
  <si>
    <t>Lámpatest elhelyezése előre elkészített tartószerkezetre, burával vagy védőkosárral, kompakt fénycsöves, vagy  fénycsöves  kivitelben, L2 jelű komplett egység</t>
  </si>
  <si>
    <t>Lámpatest elhelyezése előre elkészített tartószerkezetre, burával vagy védőkosárral, kompakt fénycsöves, vagy  fénycsöves  kivitelben, L3 jelű komplett egység</t>
  </si>
  <si>
    <t>Lámpatest elhelyezése előre elkészített tartószerkezetre, burával vagy védőkosárral, kompakt fénycsöves, vagy  fénycsöves  kivitelben, L4 jelű komplett egység</t>
  </si>
  <si>
    <t>Lámpatest elhelyezése előre elkészített tartószerkezetre, burával vagy védőkosárral, kompakt fénycsöves, vagy  fénycsöves  kivitelben, L5 jelű komplett egység</t>
  </si>
  <si>
    <t>Lámpatest elhelyezése előre elkészített tartószerkezetre, burával vagy védőkosárral, kompakt fénycsöves, vagy  fénycsöves  kivitelben, L6 jelű komplett egység</t>
  </si>
  <si>
    <t>71-012-003-0000000</t>
  </si>
  <si>
    <t>Motorbekötés ellenőrzése háromszori próbával</t>
  </si>
  <si>
    <t>71-013-001.1.1-0000000</t>
  </si>
  <si>
    <t xml:space="preserve">Villámhárító felfogóvezető szerelése, előre elkészített tartószerkezetre, sodronyból, kör- vagy laposacélból, tartóra szerelve, átm. 10mm alu. Vezető, </t>
  </si>
  <si>
    <t>71-013-002.1.1-0000000</t>
  </si>
  <si>
    <t xml:space="preserve">Villámhárító levezető szerelése, előre elkészített tartószerkezetre, sodronyból, kör- vagy laposacélból, csőbe húzva, átm. 10mm alu. </t>
  </si>
  <si>
    <t>71-013-005.1-0000000</t>
  </si>
  <si>
    <t>Villám- és érintésvédelmi hálózat tartozékainak szerelése, felfogórúd szívócsúccsal, alu., 1,0 m,  átm. 16mm, tervlap szerint</t>
  </si>
  <si>
    <t>71-013-005.8-0000000</t>
  </si>
  <si>
    <t>Villám- és érintésvédelmi hálózat tartozékainak szerelése, mérési hely kialakítása (vizsgáló összekötő), jelöléssel ellátott földelési hely, számozottan, süllyeszetten falba</t>
  </si>
  <si>
    <t>71-013-003.1.1-0000000</t>
  </si>
  <si>
    <t>Földelő- és/vagy védővezető szerelése, előre elkészített tartószerkezetre, sodronyból vagy köracélból, 300 mm˛-ig (átmérő: 20 mm-ig) átm. 10mm tüzihorganyzott</t>
  </si>
  <si>
    <t>Földelő- és/vagy védővezető szerelése, előre elkészített tartószerkezetre, sodronyból vagy köracélból, 300 mm˛-ig (átmérő: 20 mm-ig) átm. 10mm V4A</t>
  </si>
  <si>
    <t>71-013-005.3-0000000</t>
  </si>
  <si>
    <t>Villám- és érintésvédelmi hálózat tartozékainak szerelése, bádogszegély, esőcsatorna bekötése, fémelem kötés</t>
  </si>
  <si>
    <t>71-013-007.3-0000000</t>
  </si>
  <si>
    <t>Érintésvédelmi hálózat tartozékainak szerelése, épületgépészeti csőhálózat földelő kötése</t>
  </si>
  <si>
    <t>71-013-007.4-0000000</t>
  </si>
  <si>
    <t>Érintésvédelmi hálózat tartozékainak szerelése, nagykiterjedésű fémtárgy földelő kötése</t>
  </si>
  <si>
    <t>71-013-005.5.1-0000000</t>
  </si>
  <si>
    <t>Villám- és érintésvédelmi hálózat tartozékainak szerelése, földelő rúd vagy cső, átm. 10/16mm földelővezető, talajréteg váltásnál 30-30 cm hosszban PVC szigeteléssel</t>
  </si>
  <si>
    <t>Villám- és érintésvédelmi hálózat tartozékainak szerelése, földelő rúd vagy cső, átm. 10mm földelővezető, talajréteg váltásnál 30-30 cm hosszban PVC szigeteléssel</t>
  </si>
  <si>
    <t>Villám- és érintésvédelmi hálózat tartozékainak szerelése, földelő rúd vagy cső, 3 m hosszúságig keresztföldelő vv.  Céllal, V4A</t>
  </si>
  <si>
    <t>Nem normázható tétel,  csatorna lefolyó,  vasalás kötés, földelő kötés többlete, kötése</t>
  </si>
  <si>
    <t>Nem normázható tétel, gyengeramú fogadó munkái, többlete</t>
  </si>
  <si>
    <t>Nem normázható tétel, segélyhívó munkái, többlete</t>
  </si>
  <si>
    <t xml:space="preserve">Nem normázható tétel, inverter előkészítési munkái, többlete </t>
  </si>
  <si>
    <t>71-013-009-0000000</t>
  </si>
  <si>
    <t>Villám és érintésvédelmi mérés és jegyzőkönyv készítése</t>
  </si>
  <si>
    <t>71-013-010-0000000</t>
  </si>
  <si>
    <t>Szigetelésmérés és jegyzőkönyv készítése</t>
  </si>
  <si>
    <t>71-013-011-0000000</t>
  </si>
  <si>
    <t>Mesterséges világításmérés és jegyzőkönyv készítése</t>
  </si>
  <si>
    <t>71-013-012-0000000</t>
  </si>
  <si>
    <t>Elosztóberendezések minősítése, jegyzőkönyv készítése, összesen</t>
  </si>
  <si>
    <t>Nyomvonal geodéziai bemérése</t>
  </si>
  <si>
    <t>Megvalósulási terv</t>
  </si>
  <si>
    <t>Tételes költségvetés kiírás - Épület villamosság</t>
  </si>
  <si>
    <t>2. Irtás, föld- és sziklamunka</t>
  </si>
  <si>
    <t>3. Falazás és egyéb kőműves munkák</t>
  </si>
  <si>
    <t>4. Közmű csővezetékek és szerelvények szerelése</t>
  </si>
  <si>
    <t>5. Elektromos energia ellátás, világítás</t>
  </si>
  <si>
    <t>II. Épület villamosság</t>
  </si>
  <si>
    <t>Falazás és egyéb kőműves munkák</t>
  </si>
  <si>
    <t>Közmű csővezetékek és szerelvények szerelése</t>
  </si>
  <si>
    <t>Elektromos energia ellátás, világítás</t>
  </si>
  <si>
    <t>I. Építészet</t>
  </si>
  <si>
    <t>Tételes költségvetés kiírás - Napelemes rendszer kiépítése</t>
  </si>
  <si>
    <t>1. Tervezés, engedélyezés</t>
  </si>
  <si>
    <t>2. Kiépítés</t>
  </si>
  <si>
    <t>3. Üzembe helyezés</t>
  </si>
  <si>
    <t>Kiépítés</t>
  </si>
  <si>
    <t>Üzembe helyezés</t>
  </si>
  <si>
    <t>Tervezés, engedélyezés</t>
  </si>
  <si>
    <t>Tételes költségvetés kiírás - Épületgépészet</t>
  </si>
  <si>
    <t>IV. Épületgépészet</t>
  </si>
  <si>
    <t xml:space="preserve">  I. Építészet</t>
  </si>
  <si>
    <t xml:space="preserve">  II. Épület villamosság</t>
  </si>
  <si>
    <t xml:space="preserve">  III. Napelemes rendszer</t>
  </si>
  <si>
    <t xml:space="preserve">  IV. Épületgépészet</t>
  </si>
  <si>
    <t>Munkanemek</t>
  </si>
  <si>
    <t>Építmény költségei összesen A+D bontásban</t>
  </si>
  <si>
    <t xml:space="preserve">Építmény költségei összesen (Nettó): </t>
  </si>
  <si>
    <t>Áfa (27 %):</t>
  </si>
  <si>
    <t xml:space="preserve">Építmény költségei összesen (Bruttó): </t>
  </si>
  <si>
    <t>…......................., 2022. ….....................</t>
  </si>
  <si>
    <t>Költségvetés összesítő</t>
  </si>
  <si>
    <t>2. Fűtés-hűtés hálózat építése</t>
  </si>
  <si>
    <t>1. Víz- szennyvíz hálózat építése</t>
  </si>
  <si>
    <t>3. Szellőzési rendszerek építése</t>
  </si>
  <si>
    <t>Víz- szennyvíz hálózat építése</t>
  </si>
  <si>
    <t>Fűtés-hűtés hálózat építése</t>
  </si>
  <si>
    <t>Szellőzési rendszerek építése</t>
  </si>
  <si>
    <t>Ívóvízre alkalmas vízhálózat kiépítése Ötrétegű oxigéndiffúzió-mentes cső szerelése, PE-RT/Al/PE-RT anyagból, ivóvízre préshüvelyes kötésekkel,csővezeték szerelése a szükséges idomokkal csőmegfogásokkal,  falhoronyban vésésssel és helyreállítással , szükséges segédanyagokkal és segédszerkezetekkel S védőcsővel Uponor UNI Pipe S4 előszigetelt ötrétegű cső, tekercsben, 20x2,25 mm,</t>
  </si>
  <si>
    <t>Uponor UNI Pipe S4 előszigetelt ötrétegű cső, tekercsben, 25x2,5 mm,</t>
  </si>
  <si>
    <t>Ívóvízre alkalmas vízhálózat kiépítése Ötrétegű oxigéndiffúzió-mentes cső szerelése, PE-RT/Al/PE-RT anyagból, ivóvízre préshüvelyes kötésekkel,csővezeték szerelése a szükséges idomokkal csőmegfogásokkal, aljzatbetonban  szerelve,szükséges segédanyagokkal és segédszerkezetekkel S103 védőcsővel Uponor UNI Pipe  S10  előszigetelt ötrétegű cső, tekercsben, 20x2,25 mm,</t>
  </si>
  <si>
    <t>Uponor UNI Pipe S10  előszigetelt ötrétegű cső, tekercsben, 25x2,5 mm,</t>
  </si>
  <si>
    <t>PE -HD  szennyvíz lefolyóvezeték szerelése, polifúziós hegesztett csőkapcsolattal szükséges csőidomokkal, szakaszos tömörségi próbával, épületen belül földárokban, földmunkával, felesleges föld elterítésével, homokány védelemmel cső körül min. 10cm vtg.-ban, föld visszatöltéssel, tömörítéssel, szükséges segédanyagokkal és segédszerkezetekkel segédszerkezetekkel GEBERIT PE-HD DN50 szennyvíz vezeték polifúziós hegesztett csőkapcsolattal</t>
  </si>
  <si>
    <t>GEBERIT PE-HD DN110 szennyvíz vezeték polifúziós hegesztett csőkapcsolattal</t>
  </si>
  <si>
    <t>PE -HD  szennyvíz lefolyóvezeték szerelése, polifúziós hegesztett csőkapcsolattal szükséges csőidomokkal, szakaszos tömörségi próbával, falban és szerelt falban szerelve , horonyvéséssel, szükséges segédanyagokkal és segédszerkezetekkel GEBERIT PE-HD DN40 szennyvíz vezeték polifúziós hegesztett csőkapcsolattal</t>
  </si>
  <si>
    <t>GEBERIT PE-HD DN50 szennyvíz vezeték polifúziós hegesztett csőkapcsolattal</t>
  </si>
  <si>
    <t>PIPELIFE PVC-U  szennyvíz lefolyóvezeték szerelése, gumigyűrűs tokos  csőkapcsolattal szükséges csőidomokkal, szakaszos tömörségi próbával, falban és szerelt falban szerelve , horonyvéséssel, szükséges segédanyagokkal és segédszerkezetekkel ( cseppvíz vezetéknek) PVC-U DN32 szennyvíz vezeték gumigyűrűs tokos csőkapcsolattal</t>
  </si>
  <si>
    <t>Védőcsővek alapok alatt történő  gépészeti vezeték átvezetéséhez kívül-belül korrozió álló festéssel ellátva, szerkezet építésekor  betonozás előtt elhelyezve, méret ellenőrzéssel,  védőcső elhelyezéssel, szükséges segédanyagokkal és segédszerkezetekkel Védőcső DN50 acélcsőből L=0,6m</t>
  </si>
  <si>
    <t>Védőcső DN150 acélcsőből L=0,6m</t>
  </si>
  <si>
    <t>kg</t>
  </si>
  <si>
    <t>HILTI fix csőtartók, csőbilincsek, függesztő szerkezetek, sima és vályús csőalátámasztások, csőtartó keretek típus vagy egyedi terv szerinti kiképzéssel, horganyzott idomacélból, csavarok hozzáadásával, hegesztett kivitelben, beépítve, álmennyezet tartórendszerhez rögzítve 1,01- 2,00 kg/db súlyig</t>
  </si>
  <si>
    <t>HL-310NPr padlólefolyó Primus vízbűzzárral 123x223mm műanyag rácstartóval, 115x115mm nemesacél ráccsal, szigetelő karímával beépítve alsó  függőleges kimenettel HL-310NPr padlóösszefolyó DN50</t>
  </si>
  <si>
    <t>GEBERIT csurgalégvíz tölcsér szifonnal DN50 mérettel beépítve GEBERIT DN50 tölcséres szifon</t>
  </si>
  <si>
    <t>HL-138 klímaszifon, golyós bűzzárral klíma beltéri egység cseppvíz elvezetésére falba süllyesztve, fal megbontással és elhelyezés utáni helyreállítással HL-138 klímaszifon</t>
  </si>
  <si>
    <t>HL-21 csöpögtető tölcsér DN32 víz-és golyós bűzzárral beépítve elektromos bojler csepegővíz elvezetéséhezé HL-21 csöpögtetős tölcsér</t>
  </si>
  <si>
    <t>Víz szerelési felhasználású gömbcsap, HIEMEIER GLOBO-D belsőmenettel ívóvízre 3/4"-os</t>
  </si>
  <si>
    <t>HONEYWELL HS10 házi vízkezelő állomás visszamosható szűrővel, nyomáscsökkentővel, visszafolyásgátlóval, feszmérőkkal,  falba süllyesztett zárható védőszekrénybe építve, védőszekrénnyel, falmélyedés kialakítással és helyreállítással, védőszekrénybe beépítve szükséges segédanyagokkal és segédszerkezetekkel Honeywell HS10 DN20(3/4˝) vízkezelő falba süllyeszett zárható védőszekrénnyel</t>
  </si>
  <si>
    <t>Fekvő elektromos melegvíztermelő és tároló berendezés elhelyezése, egyedi HILTI tartószerkezttel tartozékokkal, szerelvényekkel, vízoldali bekötéssel, elektromos bekötés nélkül,  2db gömbcap 3/4"-os elzárókkal, kombinált biztonsági szeleppel beépítve, bekötve a szükséges segédanyagokkal és segédszerkezetekkel ( fekvő 200 literes elektromos bojler) HAJDÚ ZV200ErP  200 literes fekvő elektromos  melegvízbojler</t>
  </si>
  <si>
    <t>klt.</t>
  </si>
  <si>
    <t>MONOBLOKK WC kialakítása az alábbi tartózékokkal 1db ALFÖLDI SAVAL 2.0 alsó kifolyású, mélyöblítésű kerámia MONOBLOKK WC 7090 09 öblítőtartállyal egyxütt 1db WC ülőke ALFÖLDI 87809501 1db 1/2"-os  falikorong 1db 1/2" sarok elzárószelep Shell DN15 16300200 1db króm WC- kefe tartó, kefével 1db falra szerelhető króm WC-papír tartóval Szennyvíz és vízhálózatba bekötve szükséges segédanyagokkal és segédszerkezetekkel komplettan felszerelve, beépítve SAVAL 2.0 monoblokk WC berendezés komplett kialakatása</t>
  </si>
  <si>
    <t>Mosdó berendezés beépítése H-M vízre, az alábbi tartozékokkal: - 1 db ALFÖLDISAVAL 2.0 fehér kerámia55x45cm 7018 55 tartó és rögzitőkészlettel, tömítőanyaggal, -1db  KLUDI króm szifonnmal 1025005-00 -1db kerámia szifon takaróval 7001 59 01 -2db 1/2"-os falikoronggal -2db 1/2" sarok elzároszeleppel Schell DN15 16300200 -1db KLUDI Pure&amp;Easy króm mosdó csaptelep 372850565 lefolyószeleppe egyykaros, hideg-melegvízre NA15, egylyukas szerelési móddal -1db fali tükör 50x40cm -1db kerámia fehér piperpolc ALFÖLDI 50x14cm 467900 01 víz és szennyvízoldali bekötésekkel szükséges segédanyagokkal és segédszerkezetekkel komplettan felszerelve, beépítve Mosdó berendezés komplett beépítése</t>
  </si>
  <si>
    <t>Zuhany berendezés beépítése alábbi tartózékokkal 1db RAVAK ANGELA 90PU  zuhanytálca önhordó, és oldallappal 1db RAVAK Basic S01308 zuhanyszifonnal 1db RAVAK  Rosa I. kapaszkodó kádhoz 1db krómozott szappantartó 2db 1/2" falikoronggal 2db 1/2" csempeszelep MOFÉM ( piros-kék gombbal) 1db KLUDI Pure&amp;Easy zuhany csaptelep  egykaros  378410565 1db KLUDI LOGO 1S 60cm ( 6816005) zuhanyszett 1db Műanyag zuhanyfüggönnyel, tartóval Szennyvíz és vízhálózatba bekötve szükséges segédanyagokkal és segédszerkezetekkel komplettan felszerelve, beépítve Zuhanyzó berendezés komplett kialakítása</t>
  </si>
  <si>
    <t>Vizelde berendezés beépítése alábbi tartózékokkal 1db ALFÖLDI SAVAL 2.0  felső bekötésű vizelde 7050 59 1db Vízelde bűzelzáró szifonnal 1db Shellomat Basic króm nyomogombos öblítő szeleppel, öblítőcsővel 1db 1/2"-os falikorong 1db 1/2" csempeszelep MOFÉM (kék gombbal) Szennyvíz és vízhálózatba bekötve szükséges segédanyagokkal és segédszerkezetekkel komplettan felszerelve, beépítve Vízelde  berendezés komplett kialakítása</t>
  </si>
  <si>
    <t>Akadálymentes helyiségbe mosdó felszerelése az alábbi tartózékokkal 1db MOKO 614700 kerámia konkávmosdó 2db 1/2"-os falikorong 2db 1/2" Schell DN15016300200 sarok elzáró 1db MOKO-7100000 PL411 hosszúkaros keverő csaptelep 1db MOKO-20240100 mosdó leeresztő szelep 1db Green Clean GCRM600900 fis falitükör 60x90cm 1db MIHA -03036 szappanadagoló 1db MIHA-04020 kéztörlő adagoló Szennyvíz és vízhálózatba bekötve szükséges segédanyagokkal és segédszerkezetekkel komplettan felszerelve, beépítve Akadálymentes helyiségbe mosdó berendezés beépítése</t>
  </si>
  <si>
    <t>Akadálymentes helyiségbe WC felszerelése az alábbi tartózékokkal 1db MOKO -662400 elől zárt WC alsókifolyással 1db MOKO-422500 fedeles WC ülőke 1db 1/2"-os falikorong 1db 1/2" Schell DN15016300200 sarok elzáró 1db MOKO--410000 WC tartály, távműködtetővel 1db WC-kefe tartó fali konzollal 16418.B 1db MOKO-048868B fix kapaszkodó 1db MOKO-048868B felhajtható kapaszkodó WC papírtartóval Szennyvíz és vízhálózatba bekötve szükséges segédanyagokkal és segédszerkezetekkel komplettan felszerelve, beépítve Akadálymentes helyiségbe WC berendezés beépítése</t>
  </si>
  <si>
    <t>Zománcozott felirati jelzőtábla, csavarozással felszerelve, EMA LION gyártmányú, fehér alapon fekete betűkkel és kerettel, 2 sor írással 12 x  8 cm</t>
  </si>
  <si>
    <t>82-999-111-001</t>
  </si>
  <si>
    <t>óra</t>
  </si>
  <si>
    <t>Víz,- csatornaszerelési munkák próbái, vízvezetéki lefolyórendszer tömörségi próbája</t>
  </si>
  <si>
    <t>Elkészült vízhálózat nyomáspróbája szükséges segédanyagokkal és segédszerkezetekkel vízhálózati nyomáspróba</t>
  </si>
  <si>
    <t>82-999-111</t>
  </si>
  <si>
    <t>Elkészült vízvezeték hálózat többszöri átmosása átöblítése Hálózat átmosása, átöblítése</t>
  </si>
  <si>
    <t>Vízvezeték rendszer fertőtlenítése csővezeték gyártók előírásainak betartásával, megfelelő összetételű fertőtlenítő szerrel, előírt ideig szükséges segédanyagokkal és segédszerkezetekkel</t>
  </si>
  <si>
    <t>Vezeték rendszerből minta vételezés fertötlenítés után,ÁNTSZ vizsgálathoz ÁNTSZ vízminta elemzés jegyzökőnyvel ÁNTSZ vízminta elemzés, számla</t>
  </si>
  <si>
    <t>Víz-szennyvíz szerelési munkákinak átadás-átvételi eljárásával kapcsolatos költségek, 2pl.-ban komplett átadási dokumentáció készítése nyomtatott megvalosúlási tervekkel komplettan tanúsítványokkal, gépkönyvekkel, jótállási jegyekkel stb. beazonosítható módon lefűzve, tartalomjegyzékkel állátott dossziéban lefűzve Átadási dokumentáció elkészítése</t>
  </si>
  <si>
    <t>82-999-121-002</t>
  </si>
  <si>
    <t>Megbízó által kijelölt személy kezelésre vonatkozó kioktatása jegyzőkönyvvel</t>
  </si>
  <si>
    <t>Átadási eljárás lefolytatása</t>
  </si>
  <si>
    <t>NOBO OSLO 40cm magas elektromos fűtőkonvektor beépített gyári NCU 2Te szabályozóval gyári tartószerkezettel felszerelve 230V, IP24 NOBO OSLO NTL4N05 500W elektromos fűtő konvektor</t>
  </si>
  <si>
    <t>NOBO OSLO NTL4N02 250W elektromos fűtő konvektor</t>
  </si>
  <si>
    <t>DAIKIN RXM35R plit Klíma kültéri egység R32 hűtőközegre Qh=4,0kW,  Qf=5,2kW, hűtésre és fűtésre 550x840x350mm, 32kg, 230V, 50Hz, 10A D6/10 csőcsatlakozásokkal elhelyezése  épület homlokzatán, horganyzott acél gyári  tartószerkezetre rezgéscsillapító gumi, vagy rugós alátétekkel bekötve, szükséges segédanyagokkal és segédszerkezetekkel komplettan DAIKIN RXM35R Split klíma kültériegység R32 hűtésre -fűtésre</t>
  </si>
  <si>
    <t>DAIKIN PERFERA FTXM35R Split Klíma beltériegység oldalfali elhelyezése  gyári tartószerkezettel 295x778x272mm, 10kg csővezeték csatlakozás folyadék D6, gáz D10 (R32) vezérlés DAIKIN  ARC466A67 infrás távszabályozóval ( tartózék) felszerelve, bekötve a szükséges segédanyagokkal és segéd szerkezetekkel DAIKIN  PERFERA FTXM35R beltériegység (R32)</t>
  </si>
  <si>
    <t>Nagytisztaságú CuEp  lágy vörösrézcső szerelése, épületen belül és kivül műanyag kábelcsatornában HILTI gumibetétes csőbilincses megfogással, függesztéssel, ARMAFLEX HT hőszigeteléssel, fűtéshez-hűtéshez, kapilláris, kemény forraszástásos csőkötéssel, idomokkal nitrogéngáz alkalmazásával, szakaszos nyomáspróbával csőmegfogásokkal, alátámasztásokkal, védőcsövekkel, fal és födémszerkezetek megbontásával és helyreállításával védőcső és haszoncső közötti tér hőszigetelő habbal való kitöltésével a szereléshez szükséges segédanyagokkal és segédszerkezetekkel a gyártó technólogiai utasításanak megfelelően SUPERSAN vörösrézcső D6mm vezeték ARMAFLEX 10mm vtg hőszigeteléssel</t>
  </si>
  <si>
    <t>D10mm ezeték ARMAFLEX 13mm vtg hőszigeteléssel</t>
  </si>
  <si>
    <t>Hűtőköri vezetékek vízmentes átvezetése falazott szerkezeten falszerkezet megbontásával, helyreállításával, kívül-belül korrózióálló festéssel ellátott NA50 acél védőcső beépítésével, szükséges segédanyagokkal és  segédszerkezetekkel Védőcső elhelyezése NA500 acél védőcsővel hűtőköri vezetékek résézére</t>
  </si>
  <si>
    <t>Hűtököri vezetékek EN378-2 szerinti tömítettség vizsgálata Tömítettség vizsgálat</t>
  </si>
  <si>
    <t>Hűtőköri rendszerek vezetékeinek vákuumozása szükséges készülékkel és segédanyagokkal segédszerkezetekkel Hűtőköri vezetékek vákuumozása</t>
  </si>
  <si>
    <t>Hűtököri hálózatok vezetékeinek szükséges mennyiségű R32 jogszabályi előírások szerinti jegyzőkönyvekkel és a bejelentéshez szükséges íratokkal komplettan R32 hűtőközeg feltöltése (szükség szerinti  rátöltéssel)</t>
  </si>
  <si>
    <t>DAIKIN PERFERA  Split Klíma t berendezések fűtési és hűtési rendszerek 24 órás próbaüzeme, beüzemeléssel szükséges segédanyagokkal és segédszerkezetekkel ellenőrző mérésekkel, biztonsági berendezések ellenőrzésével komplettan Beüzemelés, Próbaüzem DAIKIN szakszervízzel</t>
  </si>
  <si>
    <t>Fűtés-Hűtés szerelési munkákinak átadás-átvételi eljárásával kapcsolatos költségek, 2pl.-ban komplett átadási dokumentáció készítése nyomtatott megvalosúlási tervekkel komplettan tanúsítványokkal, gépkönyvekkel, jótállási jegyekkel stb. beazonosítható módon lefűzve, tartalomjegyzékkel állátott dossziéban lefűzve Átadási dokumentáció elkészítése</t>
  </si>
  <si>
    <t>Kezelési utasítás készítése víz és szennyvíz hálózat üzemeltetésével, karbantartással kapcsolatban</t>
  </si>
  <si>
    <t>Kör keresztmetszetű légcsatorna szerelése, spirálkorcolt lemezcső, horganyzott acéllemezből, LINDAB SR spirálkorcolt lemezcső, horganyzott acéllemezből, lemez vtg. 0,5 mm, DN80, SR-80</t>
  </si>
  <si>
    <t>Könyök idom LINDAB SAFE BU préselt koncentrikus könyök idom, csőkapcsolós végződéssel, horganyzott acéllemezből, DN 80 BU-80</t>
  </si>
  <si>
    <t>Kör alakú fém esővédő fixzsalu, külső falba építve kifúvásra LINDAB  YGC köralakú esővédő fixzsalú falba építve DN80 YGC-80</t>
  </si>
  <si>
    <t>Szellőző vezetékek átvezetése külső falszerkezeten fal megbontásával,  korrozióálló festéssel ellátott acél védőcső elhelyezésével, védőcső és szellőzővezeték közötti tér hő-és hangszigetelő hab kitöltéssel, falszerkezet helyreállításával Védőcső DN100 acél L=440mm</t>
  </si>
  <si>
    <t>HELIOS ELS EC 60/35 N falon kívül építve elszívó ventilátor V=60/35 m3/ó, 230V, 6/4W, 35/26dBA, HELIOS ELS-GAP  falon kívüli házba építve, oldalsó-felső kifúvással, fürdőbe építve, állítható utánfutás idővel, intervallum üzemmel, világítás kapcsoloról vezérelve, szükséges segédanyagokkal és segédszerkezetekkel beépítve HELIOS ELS EC 60/35 N elszívó ventilátos ELS-GAPU házba építve</t>
  </si>
  <si>
    <t>Elkészült szellőző hálózatok üzembehelyzés előtti tisztítása, átvizsgálása a szükséges segédanyagokkal és segédszerkezetekkel szellőző hálózatok tisztítása</t>
  </si>
  <si>
    <t>83-991-001-001</t>
  </si>
  <si>
    <t>Légcsatorna hálózatok  és vezetékrendszerek tömörségi vizsgálata tömítetlenségből adodó javításokkal</t>
  </si>
  <si>
    <t>Légtechnika rendszerek  elszívó hálózatok beszabályozása szükséges  segédanyagokkal segédszerkezetekkel komplettan Légtechnika hálózatok beszabályozása</t>
  </si>
  <si>
    <t>Légtechnikai rendszerek próbaüzeme kipróbálása szükséges segédanyagokkal és segédszerkezetekkel Próbaüzem</t>
  </si>
  <si>
    <t>Szellőzés szerelési munkákinak átadás-átvételi eljárásával kapcsolatos költségek, 2pl.-ban komplett átadási dokumentáció készítése nyomtatott megvalosúlási tervekkel komplettan tanúsítványokkal, gépkönyvekkel, jótállási jegyekkel stb. beazonosítható módon lefűzve, tartalomjegyzékkel állátott dossziéban lefűzve Átadási dokumentáció elkészítése</t>
  </si>
  <si>
    <t>83-991-011-002</t>
  </si>
  <si>
    <t>83-991-011-004</t>
  </si>
  <si>
    <t>Szellőző hálózatok, szellőzőgépek kezelésével, karbantartásával kapcsolatos oktatás  megtartása megbízó által kijelölt személy részére jegyzőkönyvvel</t>
  </si>
  <si>
    <t>Kezelési utasítás készítése szellőző hálózat üzemeltetésével, karbantartással kapcsolatban</t>
  </si>
  <si>
    <t>Épületen kivüli csapadékvíz (tetővíz) elvezetése, földmunkával, homokágy védelemmel, föld visszatöltéssel, tömörítéssel, szükséges segédanyagokkal és segédszerkezetekkel komplettan NA200 KG PVC gerincvezetékkel, NA 100 KG PVC csatlakozó vezetékkel, idomokkal és ereszcsatorna bekötő idomokkal (3db) kompletten.</t>
  </si>
  <si>
    <t>DN32 KPE csatlakozó vízvezeték kiépítése épületen belül és kívül, gyári hegeszett idomokkal, földmunkával, festett acél védőcsövekkel, homokágy védelemmel , nyomáspróbával, föld visszatöltéssel, tömörítéssel, szükséges segédanyagokkal és segédszerkezetekkel komplettan DN32 KPE csatlakozó vízvezeték kiépítése földárokban</t>
  </si>
  <si>
    <t>5 kW teljesítményű napeles rendszer kiviteli terveinek elkészítése, engedélyeztetése</t>
  </si>
  <si>
    <t>5 kW teljesítményű napeles rendszer komplett kivitelezése</t>
  </si>
  <si>
    <t>5 kW teljesítményű napeles rendszer beüzemelése, használatba vételi eljárás lefolytatása</t>
  </si>
  <si>
    <t>III. 5 kW teljesítményű napelemes rendszer kiépítése</t>
  </si>
  <si>
    <t xml:space="preserve">Készült:           2022. október hó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</si>
</sst>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10"/>
      <color indexed="8"/>
      <name val="Times New Roman CE"/>
      <charset val="238"/>
    </font>
    <font>
      <vertAlign val="superscript"/>
      <sz val="10"/>
      <color indexed="8"/>
      <name val="Times New Roman CE"/>
      <charset val="238"/>
    </font>
    <font>
      <vertAlign val="subscript"/>
      <sz val="10"/>
      <color indexed="8"/>
      <name val="Times New Roman CE"/>
      <charset val="238"/>
    </font>
    <font>
      <sz val="12"/>
      <color indexed="8"/>
      <name val="Times New Roman"/>
      <family val="1"/>
      <charset val="238"/>
    </font>
    <font>
      <sz val="8"/>
      <name val="Calibri"/>
      <family val="2"/>
      <charset val="238"/>
    </font>
    <font>
      <sz val="10"/>
      <color indexed="8"/>
      <name val="Times New Roman"/>
      <family val="1"/>
      <charset val="238"/>
    </font>
    <font>
      <b/>
      <sz val="10"/>
      <color indexed="8"/>
      <name val="Times New Roman"/>
      <family val="1"/>
      <charset val="238"/>
    </font>
    <font>
      <sz val="10"/>
      <name val="Times New Roman"/>
      <family val="1"/>
      <charset val="238"/>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
      <sz val="10"/>
      <color rgb="FF000000"/>
      <name val="Times New Roman"/>
      <family val="1"/>
      <charset val="238"/>
    </font>
    <font>
      <sz val="12"/>
      <color theme="1"/>
      <name val="Times New Roman CE"/>
      <charset val="238"/>
    </font>
    <font>
      <b/>
      <sz val="14"/>
      <color theme="1"/>
      <name val="Times New Roman"/>
      <family val="1"/>
      <charset val="238"/>
    </font>
    <font>
      <b/>
      <sz val="14"/>
      <color theme="1"/>
      <name val="Calibri"/>
      <family val="2"/>
      <charset val="238"/>
      <scheme val="minor"/>
    </font>
    <font>
      <b/>
      <sz val="14"/>
      <color theme="1"/>
      <name val="Times New Roman CE"/>
      <charset val="238"/>
    </font>
  </fonts>
  <fills count="10">
    <fill>
      <patternFill patternType="none"/>
    </fill>
    <fill>
      <patternFill patternType="gray125"/>
    </fill>
    <fill>
      <patternFill patternType="solid">
        <fgColor indexed="9"/>
      </patternFill>
    </fill>
    <fill>
      <patternFill patternType="solid">
        <fgColor indexed="9"/>
        <bgColor indexed="8"/>
      </patternFill>
    </fill>
    <fill>
      <patternFill patternType="solid">
        <fgColor indexed="9"/>
        <bgColor indexed="64"/>
      </patternFill>
    </fill>
    <fill>
      <patternFill patternType="solid">
        <fgColor theme="0" tint="-0.34998626667073579"/>
        <bgColor indexed="64"/>
      </patternFill>
    </fill>
    <fill>
      <patternFill patternType="solid">
        <fgColor rgb="FFFFFFFF"/>
        <bgColor rgb="FF000000"/>
      </patternFill>
    </fill>
    <fill>
      <patternFill patternType="solid">
        <fgColor rgb="FFFFFFFF"/>
        <bgColor rgb="FFFFFFCC"/>
      </patternFill>
    </fill>
    <fill>
      <patternFill patternType="solid">
        <fgColor theme="0" tint="-0.14999847407452621"/>
        <bgColor indexed="64"/>
      </patternFill>
    </fill>
    <fill>
      <patternFill patternType="solid">
        <fgColor theme="0" tint="-0.34998626667073579"/>
        <bgColor indexed="8"/>
      </patternFill>
    </fill>
  </fills>
  <borders count="23">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tted">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22">
    <xf numFmtId="0" fontId="0" fillId="0" borderId="0" xfId="0"/>
    <xf numFmtId="0" fontId="9" fillId="0" borderId="0" xfId="0" applyFont="1" applyAlignment="1">
      <alignment vertical="top" wrapText="1"/>
    </xf>
    <xf numFmtId="0" fontId="10" fillId="0" borderId="0" xfId="0" applyFont="1" applyAlignment="1">
      <alignment vertical="top" wrapText="1"/>
    </xf>
    <xf numFmtId="0" fontId="9" fillId="0" borderId="0" xfId="0" applyFont="1" applyAlignment="1">
      <alignment horizontal="right" vertical="top" wrapText="1"/>
    </xf>
    <xf numFmtId="0" fontId="9" fillId="0" borderId="0" xfId="0" applyFont="1" applyAlignment="1">
      <alignment horizontal="left" vertical="top" wrapText="1"/>
    </xf>
    <xf numFmtId="0" fontId="10" fillId="0" borderId="0" xfId="0" applyFont="1" applyBorder="1" applyAlignment="1">
      <alignment vertical="top" wrapText="1"/>
    </xf>
    <xf numFmtId="0" fontId="11" fillId="0" borderId="0" xfId="0" applyFont="1" applyAlignment="1">
      <alignment vertical="top"/>
    </xf>
    <xf numFmtId="0" fontId="11" fillId="0" borderId="0" xfId="0" applyFont="1" applyAlignment="1">
      <alignment vertical="top" wrapText="1"/>
    </xf>
    <xf numFmtId="0" fontId="11" fillId="0" borderId="0" xfId="0" applyFont="1" applyAlignment="1">
      <alignment horizontal="left" vertical="top"/>
    </xf>
    <xf numFmtId="0" fontId="11" fillId="0" borderId="0" xfId="0" applyFont="1" applyAlignment="1">
      <alignment vertical="top"/>
    </xf>
    <xf numFmtId="0" fontId="9" fillId="0" borderId="0" xfId="0" applyFont="1" applyAlignment="1">
      <alignment horizontal="center" vertical="top" wrapText="1"/>
    </xf>
    <xf numFmtId="0" fontId="10" fillId="0" borderId="1" xfId="0" applyFont="1" applyBorder="1" applyAlignment="1">
      <alignment horizontal="left" vertical="top" wrapText="1"/>
    </xf>
    <xf numFmtId="0" fontId="10" fillId="0" borderId="1" xfId="0" applyFont="1" applyBorder="1" applyAlignment="1">
      <alignment vertical="top" wrapText="1"/>
    </xf>
    <xf numFmtId="0" fontId="10" fillId="0" borderId="1" xfId="0" applyFont="1" applyBorder="1" applyAlignment="1">
      <alignment horizontal="right" vertical="top" wrapText="1"/>
    </xf>
    <xf numFmtId="0" fontId="9" fillId="0" borderId="1" xfId="0" applyFont="1" applyBorder="1" applyAlignment="1">
      <alignment horizontal="left" vertical="top" wrapText="1"/>
    </xf>
    <xf numFmtId="0" fontId="9" fillId="0" borderId="1" xfId="0" applyFont="1" applyBorder="1" applyAlignment="1">
      <alignment vertical="top" wrapText="1"/>
    </xf>
    <xf numFmtId="49" fontId="9" fillId="0" borderId="1" xfId="0" applyNumberFormat="1" applyFont="1" applyBorder="1" applyAlignment="1">
      <alignment vertical="top" wrapText="1"/>
    </xf>
    <xf numFmtId="0" fontId="9" fillId="0" borderId="1" xfId="0" applyFont="1" applyBorder="1" applyAlignment="1">
      <alignment horizontal="right" vertical="top" wrapText="1"/>
    </xf>
    <xf numFmtId="0" fontId="11" fillId="0" borderId="0" xfId="0" applyFont="1" applyAlignment="1">
      <alignment vertical="center"/>
    </xf>
    <xf numFmtId="0" fontId="11" fillId="0" borderId="0" xfId="0" applyFont="1" applyAlignment="1">
      <alignment horizontal="center" vertical="center"/>
    </xf>
    <xf numFmtId="0" fontId="0" fillId="0" borderId="0" xfId="0" applyAlignment="1">
      <alignment horizontal="center" vertical="center"/>
    </xf>
    <xf numFmtId="0" fontId="12" fillId="0" borderId="0" xfId="0" applyFont="1" applyBorder="1" applyAlignment="1">
      <alignment vertical="top" wrapText="1"/>
    </xf>
    <xf numFmtId="3" fontId="9" fillId="0" borderId="1" xfId="0" applyNumberFormat="1" applyFont="1" applyBorder="1" applyAlignment="1">
      <alignment horizontal="right" vertical="top" wrapText="1"/>
    </xf>
    <xf numFmtId="3" fontId="10" fillId="0" borderId="1" xfId="0" applyNumberFormat="1" applyFont="1" applyBorder="1" applyAlignment="1">
      <alignment horizontal="right" vertical="top" wrapText="1"/>
    </xf>
    <xf numFmtId="0" fontId="10" fillId="0" borderId="1" xfId="0" applyFont="1" applyBorder="1" applyAlignment="1">
      <alignment horizontal="center" vertical="top" wrapText="1"/>
    </xf>
    <xf numFmtId="0" fontId="9" fillId="0" borderId="1" xfId="0" applyFont="1" applyBorder="1" applyAlignment="1">
      <alignment horizontal="center" vertical="top" wrapText="1"/>
    </xf>
    <xf numFmtId="0" fontId="10" fillId="5"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2" fontId="6" fillId="2" borderId="1" xfId="0" applyNumberFormat="1" applyFont="1" applyFill="1" applyBorder="1" applyAlignment="1">
      <alignment horizontal="right" vertical="top" wrapText="1"/>
    </xf>
    <xf numFmtId="0" fontId="6" fillId="0" borderId="1" xfId="0" applyFont="1" applyBorder="1" applyAlignment="1">
      <alignment vertical="top" wrapText="1"/>
    </xf>
    <xf numFmtId="0" fontId="6" fillId="3" borderId="1" xfId="0" applyFont="1" applyFill="1" applyBorder="1" applyAlignment="1">
      <alignment horizontal="left" vertical="top" wrapText="1"/>
    </xf>
    <xf numFmtId="2" fontId="6" fillId="3" borderId="1" xfId="0" applyNumberFormat="1" applyFont="1" applyFill="1" applyBorder="1" applyAlignment="1">
      <alignment horizontal="right" vertical="top" wrapText="1"/>
    </xf>
    <xf numFmtId="0" fontId="13" fillId="6" borderId="1" xfId="0" applyFont="1" applyFill="1" applyBorder="1" applyAlignment="1">
      <alignment horizontal="left" vertical="top" wrapText="1"/>
    </xf>
    <xf numFmtId="2" fontId="13" fillId="6" borderId="1" xfId="0" applyNumberFormat="1" applyFont="1" applyFill="1" applyBorder="1" applyAlignment="1">
      <alignment horizontal="right" vertical="top" wrapText="1"/>
    </xf>
    <xf numFmtId="0" fontId="8" fillId="2" borderId="1" xfId="0" applyFont="1" applyFill="1" applyBorder="1" applyAlignment="1">
      <alignment horizontal="left" vertical="top" wrapText="1"/>
    </xf>
    <xf numFmtId="2" fontId="8" fillId="2" borderId="1" xfId="0" applyNumberFormat="1" applyFont="1" applyFill="1" applyBorder="1" applyAlignment="1">
      <alignment horizontal="right" vertical="top" wrapText="1"/>
    </xf>
    <xf numFmtId="0" fontId="13" fillId="7" borderId="1" xfId="0" applyFont="1" applyFill="1" applyBorder="1" applyAlignment="1">
      <alignment horizontal="left" vertical="top" wrapText="1"/>
    </xf>
    <xf numFmtId="2" fontId="13" fillId="7" borderId="1" xfId="0" applyNumberFormat="1" applyFont="1" applyFill="1" applyBorder="1" applyAlignment="1">
      <alignment horizontal="right" vertical="top" wrapText="1"/>
    </xf>
    <xf numFmtId="0" fontId="8" fillId="6" borderId="1" xfId="0" applyFont="1" applyFill="1" applyBorder="1" applyAlignment="1">
      <alignment horizontal="left" vertical="top" wrapText="1"/>
    </xf>
    <xf numFmtId="2" fontId="8" fillId="6" borderId="1" xfId="0" applyNumberFormat="1" applyFont="1" applyFill="1" applyBorder="1" applyAlignment="1">
      <alignment horizontal="right" vertical="top" wrapText="1"/>
    </xf>
    <xf numFmtId="0" fontId="6" fillId="0" borderId="1" xfId="0" applyFont="1" applyBorder="1" applyAlignment="1">
      <alignment vertical="center" wrapText="1"/>
    </xf>
    <xf numFmtId="0" fontId="0" fillId="0" borderId="0" xfId="0" applyAlignment="1">
      <alignment vertical="center"/>
    </xf>
    <xf numFmtId="3" fontId="6" fillId="2" borderId="1" xfId="0" applyNumberFormat="1" applyFont="1" applyFill="1" applyBorder="1" applyAlignment="1">
      <alignment horizontal="right" vertical="top" wrapText="1"/>
    </xf>
    <xf numFmtId="3" fontId="6" fillId="2" borderId="1" xfId="0" applyNumberFormat="1" applyFont="1" applyFill="1" applyBorder="1" applyAlignment="1">
      <alignment horizontal="right" vertical="top"/>
    </xf>
    <xf numFmtId="3" fontId="6" fillId="0" borderId="1" xfId="0" applyNumberFormat="1" applyFont="1" applyBorder="1" applyAlignment="1">
      <alignment vertical="top" wrapText="1"/>
    </xf>
    <xf numFmtId="3" fontId="6" fillId="3" borderId="1" xfId="0" applyNumberFormat="1" applyFont="1" applyFill="1" applyBorder="1" applyAlignment="1">
      <alignment horizontal="right" vertical="top" wrapText="1"/>
    </xf>
    <xf numFmtId="3" fontId="13" fillId="6" borderId="1" xfId="0" applyNumberFormat="1" applyFont="1" applyFill="1" applyBorder="1" applyAlignment="1">
      <alignment horizontal="right" vertical="top" wrapText="1"/>
    </xf>
    <xf numFmtId="3" fontId="13" fillId="6" borderId="1" xfId="0" applyNumberFormat="1" applyFont="1" applyFill="1" applyBorder="1" applyAlignment="1">
      <alignment horizontal="right" vertical="top"/>
    </xf>
    <xf numFmtId="3" fontId="6" fillId="0" borderId="1" xfId="0" applyNumberFormat="1" applyFont="1" applyBorder="1" applyAlignment="1">
      <alignment vertical="center" wrapText="1"/>
    </xf>
    <xf numFmtId="3" fontId="6" fillId="2" borderId="1" xfId="0" applyNumberFormat="1" applyFont="1" applyFill="1" applyBorder="1" applyAlignment="1">
      <alignment horizontal="right" vertical="center"/>
    </xf>
    <xf numFmtId="3" fontId="8" fillId="2" borderId="1" xfId="0" applyNumberFormat="1" applyFont="1" applyFill="1" applyBorder="1" applyAlignment="1">
      <alignment horizontal="right" vertical="top" wrapText="1"/>
    </xf>
    <xf numFmtId="3" fontId="8" fillId="2" borderId="1" xfId="0" applyNumberFormat="1" applyFont="1" applyFill="1" applyBorder="1" applyAlignment="1">
      <alignment horizontal="right" vertical="top"/>
    </xf>
    <xf numFmtId="3" fontId="13" fillId="7" borderId="1" xfId="0" applyNumberFormat="1" applyFont="1" applyFill="1" applyBorder="1" applyAlignment="1">
      <alignment horizontal="right" vertical="top" wrapText="1"/>
    </xf>
    <xf numFmtId="3" fontId="13" fillId="7" borderId="1" xfId="0" applyNumberFormat="1" applyFont="1" applyFill="1" applyBorder="1" applyAlignment="1">
      <alignment horizontal="right" vertical="top"/>
    </xf>
    <xf numFmtId="3" fontId="6" fillId="0" borderId="1" xfId="0" applyNumberFormat="1" applyFont="1" applyBorder="1" applyAlignment="1">
      <alignment horizontal="right" vertical="top" wrapText="1"/>
    </xf>
    <xf numFmtId="3" fontId="6" fillId="4" borderId="1" xfId="0" applyNumberFormat="1" applyFont="1" applyFill="1" applyBorder="1" applyAlignment="1">
      <alignment horizontal="right" vertical="top" wrapText="1"/>
    </xf>
    <xf numFmtId="3" fontId="8" fillId="6" borderId="1" xfId="0" applyNumberFormat="1" applyFont="1" applyFill="1" applyBorder="1" applyAlignment="1">
      <alignment horizontal="right" vertical="top" wrapText="1"/>
    </xf>
    <xf numFmtId="0" fontId="6" fillId="2" borderId="1" xfId="0" applyFont="1" applyFill="1" applyBorder="1" applyAlignment="1">
      <alignment horizontal="center" vertical="top" wrapText="1"/>
    </xf>
    <xf numFmtId="0" fontId="12" fillId="0" borderId="1" xfId="0" applyFont="1" applyBorder="1" applyAlignment="1">
      <alignment vertical="top" wrapText="1"/>
    </xf>
    <xf numFmtId="0" fontId="12" fillId="0" borderId="1" xfId="0" applyFont="1" applyBorder="1" applyAlignment="1">
      <alignment horizontal="right" vertical="top" wrapText="1"/>
    </xf>
    <xf numFmtId="0" fontId="11" fillId="0" borderId="1" xfId="0" applyFont="1" applyBorder="1" applyAlignment="1">
      <alignment horizontal="center" vertical="top" wrapText="1"/>
    </xf>
    <xf numFmtId="0" fontId="11" fillId="0" borderId="1" xfId="0" applyFont="1" applyBorder="1" applyAlignment="1">
      <alignment vertical="top" wrapText="1"/>
    </xf>
    <xf numFmtId="3" fontId="11" fillId="0" borderId="1" xfId="0" applyNumberFormat="1" applyFont="1" applyBorder="1" applyAlignment="1">
      <alignment vertical="top" wrapText="1"/>
    </xf>
    <xf numFmtId="3" fontId="12" fillId="0" borderId="1" xfId="0" applyNumberFormat="1" applyFont="1" applyBorder="1" applyAlignment="1">
      <alignment vertical="top" wrapText="1"/>
    </xf>
    <xf numFmtId="0" fontId="4" fillId="0" borderId="1" xfId="0" applyFont="1" applyFill="1" applyBorder="1" applyAlignment="1">
      <alignment vertical="center" wrapText="1"/>
    </xf>
    <xf numFmtId="3" fontId="4" fillId="0" borderId="1" xfId="0" applyNumberFormat="1" applyFont="1" applyFill="1" applyBorder="1" applyAlignment="1">
      <alignment vertical="center" wrapText="1"/>
    </xf>
    <xf numFmtId="0" fontId="11" fillId="0" borderId="0" xfId="0" applyFont="1" applyBorder="1" applyAlignment="1">
      <alignment vertical="top" wrapText="1"/>
    </xf>
    <xf numFmtId="1" fontId="6" fillId="2" borderId="1" xfId="0" applyNumberFormat="1" applyFont="1" applyFill="1" applyBorder="1" applyAlignment="1">
      <alignment horizontal="right" vertical="top" wrapText="1"/>
    </xf>
    <xf numFmtId="1" fontId="10" fillId="0" borderId="1" xfId="0" applyNumberFormat="1" applyFont="1" applyBorder="1" applyAlignment="1">
      <alignment horizontal="right" vertical="top" wrapText="1"/>
    </xf>
    <xf numFmtId="1" fontId="6" fillId="0" borderId="1" xfId="0" applyNumberFormat="1" applyFont="1" applyBorder="1" applyAlignment="1">
      <alignment vertical="top" wrapText="1"/>
    </xf>
    <xf numFmtId="1" fontId="6" fillId="3" borderId="1" xfId="0" applyNumberFormat="1" applyFont="1" applyFill="1" applyBorder="1" applyAlignment="1">
      <alignment horizontal="right" vertical="top" wrapText="1"/>
    </xf>
    <xf numFmtId="0" fontId="14" fillId="0" borderId="1" xfId="0" applyFont="1" applyFill="1" applyBorder="1" applyAlignment="1">
      <alignment vertical="center"/>
    </xf>
    <xf numFmtId="0" fontId="11" fillId="0" borderId="2" xfId="0" applyFont="1" applyBorder="1" applyAlignment="1">
      <alignment horizontal="right" vertical="center"/>
    </xf>
    <xf numFmtId="3" fontId="11" fillId="0" borderId="3" xfId="0" applyNumberFormat="1" applyFont="1" applyBorder="1" applyAlignment="1">
      <alignment horizontal="right" vertical="center"/>
    </xf>
    <xf numFmtId="0" fontId="11" fillId="0" borderId="4" xfId="0" applyFont="1" applyBorder="1" applyAlignment="1">
      <alignment horizontal="right" vertical="center"/>
    </xf>
    <xf numFmtId="3" fontId="11" fillId="0" borderId="5" xfId="0" applyNumberFormat="1" applyFont="1" applyBorder="1" applyAlignment="1">
      <alignment horizontal="right" vertical="center"/>
    </xf>
    <xf numFmtId="3" fontId="12" fillId="0" borderId="6" xfId="0" applyNumberFormat="1" applyFont="1" applyBorder="1" applyAlignment="1">
      <alignment vertical="center"/>
    </xf>
    <xf numFmtId="0" fontId="12" fillId="8" borderId="7" xfId="0" applyFont="1" applyFill="1" applyBorder="1" applyAlignment="1">
      <alignment horizontal="center" vertical="center"/>
    </xf>
    <xf numFmtId="0" fontId="12" fillId="8" borderId="1" xfId="0" applyFont="1" applyFill="1" applyBorder="1" applyAlignment="1">
      <alignment horizontal="center" vertical="center" wrapText="1"/>
    </xf>
    <xf numFmtId="0" fontId="14" fillId="0" borderId="1" xfId="0" applyFont="1" applyFill="1" applyBorder="1" applyAlignment="1">
      <alignment vertical="top"/>
    </xf>
    <xf numFmtId="3" fontId="10" fillId="0" borderId="1" xfId="0" applyNumberFormat="1" applyFont="1" applyFill="1" applyBorder="1" applyAlignment="1">
      <alignment vertical="top"/>
    </xf>
    <xf numFmtId="0" fontId="0" fillId="0" borderId="1" xfId="0" applyBorder="1" applyAlignment="1">
      <alignment vertical="top" wrapText="1"/>
    </xf>
    <xf numFmtId="0" fontId="6" fillId="0" borderId="1" xfId="0" applyFont="1" applyBorder="1" applyAlignment="1">
      <alignment horizontal="center" vertical="top" wrapText="1"/>
    </xf>
    <xf numFmtId="0" fontId="6" fillId="3" borderId="1" xfId="0" applyFont="1" applyFill="1" applyBorder="1" applyAlignment="1">
      <alignment horizontal="center" vertical="top" wrapText="1"/>
    </xf>
    <xf numFmtId="0" fontId="13" fillId="6" borderId="1" xfId="0" applyFont="1" applyFill="1" applyBorder="1" applyAlignment="1">
      <alignment horizontal="center" vertical="top" wrapText="1"/>
    </xf>
    <xf numFmtId="0" fontId="6" fillId="0" borderId="1" xfId="0" applyFont="1" applyBorder="1" applyAlignment="1">
      <alignment horizontal="center" vertical="center" wrapText="1"/>
    </xf>
    <xf numFmtId="0" fontId="8" fillId="2" borderId="1" xfId="0" applyFont="1" applyFill="1" applyBorder="1" applyAlignment="1">
      <alignment horizontal="center" vertical="top" wrapText="1"/>
    </xf>
    <xf numFmtId="0" fontId="13" fillId="7" borderId="1" xfId="0" applyFont="1" applyFill="1" applyBorder="1" applyAlignment="1">
      <alignment horizontal="center" vertical="top" wrapText="1"/>
    </xf>
    <xf numFmtId="0" fontId="8" fillId="6" borderId="1" xfId="0" applyFont="1" applyFill="1" applyBorder="1" applyAlignment="1">
      <alignment horizontal="center" vertical="top" wrapText="1"/>
    </xf>
    <xf numFmtId="0" fontId="11" fillId="0" borderId="0" xfId="0" applyFont="1" applyBorder="1" applyAlignment="1">
      <alignment horizontal="center" vertical="top"/>
    </xf>
    <xf numFmtId="0" fontId="12" fillId="8" borderId="8" xfId="0" applyFont="1" applyFill="1" applyBorder="1" applyAlignment="1">
      <alignment horizontal="center" vertical="center"/>
    </xf>
    <xf numFmtId="0" fontId="12" fillId="8" borderId="9" xfId="0" applyFont="1" applyFill="1" applyBorder="1" applyAlignment="1">
      <alignment horizontal="center" vertical="center"/>
    </xf>
    <xf numFmtId="0" fontId="11" fillId="0" borderId="10" xfId="0" applyFont="1" applyBorder="1" applyAlignment="1">
      <alignment horizontal="left" vertical="center"/>
    </xf>
    <xf numFmtId="0" fontId="11" fillId="0" borderId="3" xfId="0" applyFont="1" applyBorder="1" applyAlignment="1">
      <alignment horizontal="left" vertical="center"/>
    </xf>
    <xf numFmtId="0" fontId="11" fillId="0" borderId="0" xfId="0" applyFont="1" applyAlignment="1">
      <alignment vertical="top"/>
    </xf>
    <xf numFmtId="0" fontId="0" fillId="0" borderId="0" xfId="0" applyAlignment="1">
      <alignment vertical="top"/>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15" fillId="0" borderId="0" xfId="0" applyFont="1" applyAlignment="1">
      <alignment horizontal="center" vertical="center"/>
    </xf>
    <xf numFmtId="0" fontId="16" fillId="0" borderId="0" xfId="0" applyFont="1" applyAlignment="1">
      <alignment horizontal="center" vertical="center"/>
    </xf>
    <xf numFmtId="3" fontId="12" fillId="0" borderId="13" xfId="0" applyNumberFormat="1" applyFont="1" applyBorder="1" applyAlignment="1">
      <alignment horizontal="center" vertical="center"/>
    </xf>
    <xf numFmtId="3" fontId="12" fillId="0" borderId="14" xfId="0" applyNumberFormat="1" applyFont="1" applyBorder="1" applyAlignment="1">
      <alignment horizontal="center" vertical="center"/>
    </xf>
    <xf numFmtId="3" fontId="12" fillId="0" borderId="15" xfId="0" applyNumberFormat="1" applyFont="1" applyBorder="1" applyAlignment="1">
      <alignment horizontal="center" vertical="center"/>
    </xf>
    <xf numFmtId="3" fontId="12" fillId="0" borderId="16" xfId="0" applyNumberFormat="1" applyFont="1" applyBorder="1" applyAlignment="1">
      <alignment horizontal="center" vertical="center"/>
    </xf>
    <xf numFmtId="3" fontId="12"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0" fontId="11" fillId="0" borderId="19" xfId="0" applyFont="1" applyBorder="1" applyAlignment="1">
      <alignment horizontal="center" vertical="top"/>
    </xf>
    <xf numFmtId="0" fontId="12" fillId="0" borderId="10" xfId="0" applyFont="1" applyBorder="1" applyAlignment="1">
      <alignment horizontal="left" vertical="center"/>
    </xf>
    <xf numFmtId="0" fontId="12" fillId="0" borderId="3" xfId="0" applyFont="1" applyBorder="1" applyAlignment="1">
      <alignment horizontal="left" vertical="center"/>
    </xf>
    <xf numFmtId="0" fontId="12" fillId="0" borderId="20" xfId="0" applyFont="1" applyBorder="1" applyAlignment="1">
      <alignment horizontal="left" vertical="center"/>
    </xf>
    <xf numFmtId="0" fontId="12" fillId="0" borderId="6" xfId="0" applyFont="1" applyBorder="1" applyAlignment="1">
      <alignment horizontal="left" vertical="center"/>
    </xf>
    <xf numFmtId="0" fontId="12" fillId="0" borderId="1" xfId="0" applyFont="1" applyBorder="1" applyAlignment="1">
      <alignment horizontal="left" vertical="top" wrapText="1"/>
    </xf>
    <xf numFmtId="0" fontId="15" fillId="0" borderId="0" xfId="0" applyFont="1" applyAlignment="1">
      <alignment horizontal="center" vertical="top" wrapText="1"/>
    </xf>
    <xf numFmtId="0" fontId="10" fillId="8" borderId="1" xfId="0" applyFont="1" applyFill="1" applyBorder="1" applyAlignment="1">
      <alignment horizontal="left" vertical="top"/>
    </xf>
    <xf numFmtId="0" fontId="17" fillId="0" borderId="0" xfId="0" applyFont="1" applyAlignment="1">
      <alignment horizontal="center" vertical="top" wrapText="1"/>
    </xf>
    <xf numFmtId="0" fontId="10" fillId="8" borderId="1" xfId="0" applyFont="1" applyFill="1" applyBorder="1" applyAlignment="1">
      <alignment horizontal="left" vertical="center"/>
    </xf>
    <xf numFmtId="0" fontId="7" fillId="9" borderId="21" xfId="0" applyFont="1" applyFill="1" applyBorder="1" applyAlignment="1">
      <alignment horizontal="left" vertical="center" wrapText="1"/>
    </xf>
    <xf numFmtId="0" fontId="7" fillId="9" borderId="22" xfId="0" applyFont="1" applyFill="1" applyBorder="1" applyAlignment="1">
      <alignment horizontal="left" vertical="center" wrapText="1"/>
    </xf>
    <xf numFmtId="0" fontId="7" fillId="9" borderId="15" xfId="0" applyFont="1" applyFill="1" applyBorder="1" applyAlignment="1">
      <alignment horizontal="left" vertical="center" wrapText="1"/>
    </xf>
    <xf numFmtId="0" fontId="7" fillId="5" borderId="21" xfId="0" applyFont="1" applyFill="1" applyBorder="1" applyAlignment="1">
      <alignment horizontal="left" vertical="center" wrapText="1"/>
    </xf>
    <xf numFmtId="0" fontId="7" fillId="5" borderId="22" xfId="0" applyFont="1" applyFill="1" applyBorder="1" applyAlignment="1">
      <alignment horizontal="left" vertical="center" wrapText="1"/>
    </xf>
    <xf numFmtId="0" fontId="7" fillId="5" borderId="15" xfId="0" applyFont="1" applyFill="1" applyBorder="1" applyAlignment="1">
      <alignment horizontal="left" vertical="center"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9"/>
  <sheetViews>
    <sheetView topLeftCell="A13" workbookViewId="0">
      <selection activeCell="C20" sqref="C20"/>
    </sheetView>
  </sheetViews>
  <sheetFormatPr defaultRowHeight="15.6" x14ac:dyDescent="0.3"/>
  <cols>
    <col min="1" max="1" width="36.44140625" style="6" customWidth="1"/>
    <col min="2" max="2" width="10.6640625" style="6" customWidth="1"/>
    <col min="3" max="4" width="15.6640625" style="6" customWidth="1"/>
    <col min="5" max="16384" width="8.88671875" style="6"/>
  </cols>
  <sheetData>
    <row r="1" spans="1:4" x14ac:dyDescent="0.3">
      <c r="A1" s="94"/>
      <c r="B1" s="95"/>
      <c r="C1" s="95"/>
      <c r="D1" s="95"/>
    </row>
    <row r="2" spans="1:4" x14ac:dyDescent="0.3">
      <c r="A2" s="94"/>
      <c r="B2" s="95"/>
      <c r="C2" s="95"/>
      <c r="D2" s="95"/>
    </row>
    <row r="3" spans="1:4" x14ac:dyDescent="0.3">
      <c r="A3" s="6" t="s">
        <v>164</v>
      </c>
    </row>
    <row r="4" spans="1:4" x14ac:dyDescent="0.3">
      <c r="A4" s="6" t="s">
        <v>193</v>
      </c>
      <c r="C4" s="6" t="s">
        <v>165</v>
      </c>
    </row>
    <row r="5" spans="1:4" x14ac:dyDescent="0.3">
      <c r="A5" s="6" t="s">
        <v>165</v>
      </c>
      <c r="C5" s="6" t="s">
        <v>165</v>
      </c>
    </row>
    <row r="6" spans="1:4" x14ac:dyDescent="0.3">
      <c r="A6" s="6" t="s">
        <v>166</v>
      </c>
      <c r="C6" s="6" t="s">
        <v>167</v>
      </c>
    </row>
    <row r="7" spans="1:4" x14ac:dyDescent="0.3">
      <c r="A7" s="6" t="s">
        <v>194</v>
      </c>
      <c r="C7" s="6" t="s">
        <v>168</v>
      </c>
    </row>
    <row r="8" spans="1:4" x14ac:dyDescent="0.3">
      <c r="A8" s="6" t="s">
        <v>165</v>
      </c>
      <c r="C8" s="6" t="s">
        <v>169</v>
      </c>
    </row>
    <row r="9" spans="1:4" x14ac:dyDescent="0.3">
      <c r="A9" s="6" t="s">
        <v>195</v>
      </c>
      <c r="C9" s="6" t="s">
        <v>170</v>
      </c>
    </row>
    <row r="10" spans="1:4" x14ac:dyDescent="0.3">
      <c r="A10" s="6" t="s">
        <v>196</v>
      </c>
      <c r="C10" s="6" t="s">
        <v>171</v>
      </c>
    </row>
    <row r="11" spans="1:4" x14ac:dyDescent="0.3">
      <c r="A11" s="6" t="s">
        <v>197</v>
      </c>
    </row>
    <row r="12" spans="1:4" x14ac:dyDescent="0.3">
      <c r="A12" s="6" t="s">
        <v>172</v>
      </c>
    </row>
    <row r="13" spans="1:4" x14ac:dyDescent="0.3">
      <c r="A13" s="6" t="s">
        <v>516</v>
      </c>
    </row>
    <row r="14" spans="1:4" x14ac:dyDescent="0.3">
      <c r="A14" s="6" t="s">
        <v>172</v>
      </c>
    </row>
    <row r="16" spans="1:4" s="18" customFormat="1" ht="23.4" customHeight="1" x14ac:dyDescent="0.3">
      <c r="A16" s="98" t="s">
        <v>173</v>
      </c>
      <c r="B16" s="99"/>
      <c r="C16" s="99"/>
      <c r="D16" s="99"/>
    </row>
    <row r="17" spans="1:4" s="18" customFormat="1" ht="23.4" customHeight="1" thickBot="1" x14ac:dyDescent="0.35">
      <c r="A17" s="19"/>
      <c r="B17" s="20"/>
      <c r="C17" s="20"/>
      <c r="D17" s="20"/>
    </row>
    <row r="18" spans="1:4" s="18" customFormat="1" ht="27" customHeight="1" thickBot="1" x14ac:dyDescent="0.35">
      <c r="A18" s="90" t="s">
        <v>174</v>
      </c>
      <c r="B18" s="91"/>
      <c r="C18" s="77" t="s">
        <v>175</v>
      </c>
      <c r="D18" s="77" t="s">
        <v>176</v>
      </c>
    </row>
    <row r="19" spans="1:4" s="18" customFormat="1" ht="27" customHeight="1" x14ac:dyDescent="0.3">
      <c r="A19" s="96" t="s">
        <v>429</v>
      </c>
      <c r="B19" s="97"/>
      <c r="C19" s="72"/>
      <c r="D19" s="74"/>
    </row>
    <row r="20" spans="1:4" s="18" customFormat="1" ht="27" customHeight="1" x14ac:dyDescent="0.3">
      <c r="A20" s="92" t="s">
        <v>425</v>
      </c>
      <c r="B20" s="93"/>
      <c r="C20" s="73">
        <f>Összesítő!C21</f>
        <v>0</v>
      </c>
      <c r="D20" s="75">
        <f>Összesítő!D21</f>
        <v>0</v>
      </c>
    </row>
    <row r="21" spans="1:4" s="18" customFormat="1" ht="27" customHeight="1" x14ac:dyDescent="0.3">
      <c r="A21" s="92" t="s">
        <v>426</v>
      </c>
      <c r="B21" s="93"/>
      <c r="C21" s="73">
        <f>Összesítő!C28</f>
        <v>0</v>
      </c>
      <c r="D21" s="75">
        <f>Összesítő!D28</f>
        <v>0</v>
      </c>
    </row>
    <row r="22" spans="1:4" s="18" customFormat="1" ht="27" customHeight="1" x14ac:dyDescent="0.3">
      <c r="A22" s="92" t="s">
        <v>427</v>
      </c>
      <c r="B22" s="93"/>
      <c r="C22" s="73">
        <f>Összesítő!C33</f>
        <v>0</v>
      </c>
      <c r="D22" s="75">
        <f>Összesítő!D33</f>
        <v>0</v>
      </c>
    </row>
    <row r="23" spans="1:4" s="18" customFormat="1" ht="27" customHeight="1" x14ac:dyDescent="0.3">
      <c r="A23" s="92" t="s">
        <v>428</v>
      </c>
      <c r="B23" s="93"/>
      <c r="C23" s="73">
        <f>Összesítő!C38</f>
        <v>0</v>
      </c>
      <c r="D23" s="75">
        <f>Összesítő!D38</f>
        <v>0</v>
      </c>
    </row>
    <row r="24" spans="1:4" s="18" customFormat="1" ht="27" customHeight="1" thickBot="1" x14ac:dyDescent="0.35">
      <c r="A24" s="107" t="s">
        <v>430</v>
      </c>
      <c r="B24" s="108"/>
      <c r="C24" s="76">
        <f>SUM(C20:C23)</f>
        <v>0</v>
      </c>
      <c r="D24" s="76">
        <f>SUM(D20:D23)</f>
        <v>0</v>
      </c>
    </row>
    <row r="25" spans="1:4" s="18" customFormat="1" ht="27" customHeight="1" x14ac:dyDescent="0.3">
      <c r="A25" s="107" t="s">
        <v>431</v>
      </c>
      <c r="B25" s="108"/>
      <c r="C25" s="100">
        <f>C24+D24</f>
        <v>0</v>
      </c>
      <c r="D25" s="101"/>
    </row>
    <row r="26" spans="1:4" s="18" customFormat="1" ht="27" customHeight="1" x14ac:dyDescent="0.3">
      <c r="A26" s="107" t="s">
        <v>432</v>
      </c>
      <c r="B26" s="108"/>
      <c r="C26" s="102">
        <f>C25*0.27</f>
        <v>0</v>
      </c>
      <c r="D26" s="103"/>
    </row>
    <row r="27" spans="1:4" s="18" customFormat="1" ht="27" customHeight="1" thickBot="1" x14ac:dyDescent="0.35">
      <c r="A27" s="109" t="s">
        <v>433</v>
      </c>
      <c r="B27" s="110"/>
      <c r="C27" s="104">
        <f>SUM(C25:D26)</f>
        <v>0</v>
      </c>
      <c r="D27" s="105"/>
    </row>
    <row r="30" spans="1:4" s="9" customFormat="1" x14ac:dyDescent="0.3">
      <c r="A30" s="9" t="s">
        <v>434</v>
      </c>
    </row>
    <row r="31" spans="1:4" s="9" customFormat="1" x14ac:dyDescent="0.3"/>
    <row r="32" spans="1:4" s="9" customFormat="1" x14ac:dyDescent="0.3"/>
    <row r="33" spans="1:3" s="9" customFormat="1" x14ac:dyDescent="0.3"/>
    <row r="34" spans="1:3" x14ac:dyDescent="0.3">
      <c r="B34" s="106"/>
      <c r="C34" s="106"/>
    </row>
    <row r="35" spans="1:3" x14ac:dyDescent="0.3">
      <c r="B35" s="89" t="s">
        <v>177</v>
      </c>
      <c r="C35" s="89"/>
    </row>
    <row r="37" spans="1:3" x14ac:dyDescent="0.3">
      <c r="A37" s="8"/>
    </row>
    <row r="38" spans="1:3" x14ac:dyDescent="0.3">
      <c r="A38" s="8"/>
    </row>
    <row r="39" spans="1:3" x14ac:dyDescent="0.3">
      <c r="A39" s="8"/>
    </row>
  </sheetData>
  <mergeCells count="18">
    <mergeCell ref="A1:D1"/>
    <mergeCell ref="A19:B19"/>
    <mergeCell ref="A2:D2"/>
    <mergeCell ref="A16:D16"/>
    <mergeCell ref="C25:D25"/>
    <mergeCell ref="A23:B23"/>
    <mergeCell ref="A24:B24"/>
    <mergeCell ref="A25:B25"/>
    <mergeCell ref="B35:C35"/>
    <mergeCell ref="A18:B18"/>
    <mergeCell ref="A20:B20"/>
    <mergeCell ref="A21:B21"/>
    <mergeCell ref="A22:B22"/>
    <mergeCell ref="C26:D26"/>
    <mergeCell ref="C27:D27"/>
    <mergeCell ref="B34:C34"/>
    <mergeCell ref="A26:B26"/>
    <mergeCell ref="A27:B27"/>
  </mergeCells>
  <pageMargins left="0.98425196850393704" right="0.98425196850393704" top="0.98425196850393704" bottom="0.98425196850393704" header="0.43307086614173229" footer="0.43307086614173229"/>
  <pageSetup paperSize="9" orientation="portrait" useFirstPageNumber="1" horizontalDpi="0" verticalDpi="0" r:id="rId1"/>
  <headerFooter>
    <oddFooter xml:space="preserve">&amp;C&amp;P/&amp;N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415"/>
  <sheetViews>
    <sheetView tabSelected="1" workbookViewId="0">
      <selection activeCell="J36" sqref="J36"/>
    </sheetView>
  </sheetViews>
  <sheetFormatPr defaultRowHeight="15.6" x14ac:dyDescent="0.3"/>
  <cols>
    <col min="1" max="1" width="6.33203125" style="7" customWidth="1"/>
    <col min="2" max="2" width="36.44140625" style="7" customWidth="1"/>
    <col min="3" max="4" width="20.6640625" style="7" customWidth="1"/>
    <col min="5" max="16384" width="8.88671875" style="7"/>
  </cols>
  <sheetData>
    <row r="2" spans="1:4" ht="17.399999999999999" x14ac:dyDescent="0.3">
      <c r="A2" s="112" t="s">
        <v>435</v>
      </c>
      <c r="B2" s="112"/>
      <c r="C2" s="112"/>
      <c r="D2" s="112"/>
    </row>
    <row r="4" spans="1:4" s="21" customFormat="1" ht="24" customHeight="1" x14ac:dyDescent="0.3">
      <c r="A4" s="78" t="s">
        <v>3</v>
      </c>
      <c r="B4" s="78" t="s">
        <v>0</v>
      </c>
      <c r="C4" s="78" t="s">
        <v>1</v>
      </c>
      <c r="D4" s="78" t="s">
        <v>2</v>
      </c>
    </row>
    <row r="5" spans="1:4" s="21" customFormat="1" x14ac:dyDescent="0.3">
      <c r="A5" s="111" t="s">
        <v>415</v>
      </c>
      <c r="B5" s="111"/>
      <c r="C5" s="59"/>
      <c r="D5" s="59"/>
    </row>
    <row r="6" spans="1:4" s="66" customFormat="1" x14ac:dyDescent="0.3">
      <c r="A6" s="60" t="s">
        <v>198</v>
      </c>
      <c r="B6" s="61" t="s">
        <v>15</v>
      </c>
      <c r="C6" s="62">
        <f>'Építészet tételes'!H6</f>
        <v>0</v>
      </c>
      <c r="D6" s="62">
        <f>'Építészet tételes'!I6</f>
        <v>0</v>
      </c>
    </row>
    <row r="7" spans="1:4" s="66" customFormat="1" x14ac:dyDescent="0.3">
      <c r="A7" s="60" t="s">
        <v>201</v>
      </c>
      <c r="B7" s="61" t="s">
        <v>25</v>
      </c>
      <c r="C7" s="62">
        <f>'Építészet tételes'!H14</f>
        <v>0</v>
      </c>
      <c r="D7" s="62">
        <f>'Építészet tételes'!I14</f>
        <v>0</v>
      </c>
    </row>
    <row r="8" spans="1:4" s="66" customFormat="1" x14ac:dyDescent="0.3">
      <c r="A8" s="60" t="s">
        <v>203</v>
      </c>
      <c r="B8" s="61" t="s">
        <v>29</v>
      </c>
      <c r="C8" s="62">
        <f>'Építészet tételes'!H19</f>
        <v>0</v>
      </c>
      <c r="D8" s="62">
        <f>'Építészet tételes'!I19</f>
        <v>0</v>
      </c>
    </row>
    <row r="9" spans="1:4" s="66" customFormat="1" x14ac:dyDescent="0.3">
      <c r="A9" s="60" t="s">
        <v>199</v>
      </c>
      <c r="B9" s="61" t="s">
        <v>39</v>
      </c>
      <c r="C9" s="62">
        <f>'Építészet tételes'!H28</f>
        <v>0</v>
      </c>
      <c r="D9" s="62">
        <f>'Építészet tételes'!I28</f>
        <v>0</v>
      </c>
    </row>
    <row r="10" spans="1:4" s="66" customFormat="1" x14ac:dyDescent="0.3">
      <c r="A10" s="60" t="s">
        <v>202</v>
      </c>
      <c r="B10" s="61" t="s">
        <v>41</v>
      </c>
      <c r="C10" s="62">
        <f>'Építészet tételes'!H32</f>
        <v>0</v>
      </c>
      <c r="D10" s="62">
        <f>'Építészet tételes'!I32</f>
        <v>0</v>
      </c>
    </row>
    <row r="11" spans="1:4" s="66" customFormat="1" x14ac:dyDescent="0.3">
      <c r="A11" s="60" t="s">
        <v>204</v>
      </c>
      <c r="B11" s="61" t="s">
        <v>64</v>
      </c>
      <c r="C11" s="62">
        <f>'Építészet tételes'!H47</f>
        <v>0</v>
      </c>
      <c r="D11" s="62">
        <f>'Építészet tételes'!I47</f>
        <v>0</v>
      </c>
    </row>
    <row r="12" spans="1:4" s="66" customFormat="1" x14ac:dyDescent="0.3">
      <c r="A12" s="60" t="s">
        <v>205</v>
      </c>
      <c r="B12" s="61" t="s">
        <v>69</v>
      </c>
      <c r="C12" s="62">
        <f>'Építészet tételes'!H52</f>
        <v>0</v>
      </c>
      <c r="D12" s="62">
        <f>'Építészet tételes'!I52</f>
        <v>0</v>
      </c>
    </row>
    <row r="13" spans="1:4" s="66" customFormat="1" x14ac:dyDescent="0.3">
      <c r="A13" s="60" t="s">
        <v>206</v>
      </c>
      <c r="B13" s="61" t="s">
        <v>82</v>
      </c>
      <c r="C13" s="62">
        <f>'Építészet tételes'!H65</f>
        <v>0</v>
      </c>
      <c r="D13" s="62">
        <f>'Építészet tételes'!I65</f>
        <v>0</v>
      </c>
    </row>
    <row r="14" spans="1:4" s="66" customFormat="1" x14ac:dyDescent="0.3">
      <c r="A14" s="60" t="s">
        <v>200</v>
      </c>
      <c r="B14" s="61" t="s">
        <v>89</v>
      </c>
      <c r="C14" s="62">
        <f>'Építészet tételes'!H73</f>
        <v>0</v>
      </c>
      <c r="D14" s="62">
        <f>'Építészet tételes'!I73</f>
        <v>0</v>
      </c>
    </row>
    <row r="15" spans="1:4" s="66" customFormat="1" x14ac:dyDescent="0.3">
      <c r="A15" s="60" t="s">
        <v>207</v>
      </c>
      <c r="B15" s="61" t="s">
        <v>92</v>
      </c>
      <c r="C15" s="62">
        <f>'Építészet tételes'!H77</f>
        <v>0</v>
      </c>
      <c r="D15" s="62">
        <f>'Építészet tételes'!I77</f>
        <v>0</v>
      </c>
    </row>
    <row r="16" spans="1:4" s="66" customFormat="1" ht="31.2" x14ac:dyDescent="0.3">
      <c r="A16" s="60" t="s">
        <v>208</v>
      </c>
      <c r="B16" s="61" t="s">
        <v>109</v>
      </c>
      <c r="C16" s="62">
        <f>'Építészet tételes'!H90</f>
        <v>0</v>
      </c>
      <c r="D16" s="62">
        <f>'Építészet tételes'!I90</f>
        <v>0</v>
      </c>
    </row>
    <row r="17" spans="1:7" s="66" customFormat="1" x14ac:dyDescent="0.3">
      <c r="A17" s="60" t="s">
        <v>209</v>
      </c>
      <c r="B17" s="61" t="s">
        <v>129</v>
      </c>
      <c r="C17" s="62">
        <f>'Építészet tételes'!H106</f>
        <v>0</v>
      </c>
      <c r="D17" s="62">
        <f>'Építészet tételes'!I106</f>
        <v>0</v>
      </c>
    </row>
    <row r="18" spans="1:7" s="66" customFormat="1" x14ac:dyDescent="0.3">
      <c r="A18" s="60" t="s">
        <v>210</v>
      </c>
      <c r="B18" s="61" t="s">
        <v>138</v>
      </c>
      <c r="C18" s="62">
        <f>'Építészet tételes'!H121</f>
        <v>0</v>
      </c>
      <c r="D18" s="62">
        <f>'Építészet tételes'!I121</f>
        <v>0</v>
      </c>
    </row>
    <row r="19" spans="1:7" s="66" customFormat="1" x14ac:dyDescent="0.3">
      <c r="A19" s="60" t="s">
        <v>211</v>
      </c>
      <c r="B19" s="61" t="s">
        <v>144</v>
      </c>
      <c r="C19" s="62">
        <f>'Építészet tételes'!H128</f>
        <v>0</v>
      </c>
      <c r="D19" s="62">
        <f>'Építészet tételes'!I128</f>
        <v>0</v>
      </c>
    </row>
    <row r="20" spans="1:7" s="66" customFormat="1" x14ac:dyDescent="0.3">
      <c r="A20" s="60" t="s">
        <v>212</v>
      </c>
      <c r="B20" s="61" t="s">
        <v>162</v>
      </c>
      <c r="C20" s="62">
        <f>'Építészet tételes'!H143</f>
        <v>0</v>
      </c>
      <c r="D20" s="62">
        <f>'Építészet tételes'!I143</f>
        <v>0</v>
      </c>
    </row>
    <row r="21" spans="1:7" s="21" customFormat="1" x14ac:dyDescent="0.3">
      <c r="A21" s="58"/>
      <c r="B21" s="58" t="s">
        <v>163</v>
      </c>
      <c r="C21" s="63">
        <f>ROUND(SUM(C6:C20),0)</f>
        <v>0</v>
      </c>
      <c r="D21" s="63">
        <f>ROUND(SUM(D6:D20), 0)</f>
        <v>0</v>
      </c>
    </row>
    <row r="22" spans="1:7" s="66" customFormat="1" x14ac:dyDescent="0.3">
      <c r="A22" s="111" t="s">
        <v>411</v>
      </c>
      <c r="B22" s="111"/>
      <c r="C22" s="59"/>
      <c r="D22" s="59"/>
    </row>
    <row r="23" spans="1:7" s="66" customFormat="1" x14ac:dyDescent="0.3">
      <c r="A23" s="60" t="s">
        <v>198</v>
      </c>
      <c r="B23" s="61" t="s">
        <v>15</v>
      </c>
      <c r="C23" s="62">
        <f>'Épület villamosság'!H6</f>
        <v>0</v>
      </c>
      <c r="D23" s="62">
        <f>'Épület villamosság'!I6</f>
        <v>0</v>
      </c>
    </row>
    <row r="24" spans="1:7" s="66" customFormat="1" x14ac:dyDescent="0.3">
      <c r="A24" s="60" t="s">
        <v>201</v>
      </c>
      <c r="B24" s="64" t="s">
        <v>39</v>
      </c>
      <c r="C24" s="65">
        <f>'Épület villamosság'!H9</f>
        <v>0</v>
      </c>
      <c r="D24" s="65">
        <f>'Épület villamosság'!I9</f>
        <v>0</v>
      </c>
    </row>
    <row r="25" spans="1:7" s="66" customFormat="1" x14ac:dyDescent="0.3">
      <c r="A25" s="60" t="s">
        <v>203</v>
      </c>
      <c r="B25" s="64" t="s">
        <v>412</v>
      </c>
      <c r="C25" s="65">
        <f>'Épület villamosság'!H21</f>
        <v>0</v>
      </c>
      <c r="D25" s="65">
        <f>'Épület villamosság'!I21</f>
        <v>0</v>
      </c>
    </row>
    <row r="26" spans="1:7" s="66" customFormat="1" ht="15.6" customHeight="1" x14ac:dyDescent="0.3">
      <c r="A26" s="60" t="s">
        <v>199</v>
      </c>
      <c r="B26" s="64" t="s">
        <v>413</v>
      </c>
      <c r="C26" s="65">
        <f>'Épület villamosság'!H27</f>
        <v>0</v>
      </c>
      <c r="D26" s="65">
        <f>'Épület villamosság'!I27</f>
        <v>0</v>
      </c>
    </row>
    <row r="27" spans="1:7" s="66" customFormat="1" x14ac:dyDescent="0.3">
      <c r="A27" s="60" t="s">
        <v>202</v>
      </c>
      <c r="B27" s="64" t="s">
        <v>414</v>
      </c>
      <c r="C27" s="65">
        <f>'Épület villamosság'!H96</f>
        <v>0</v>
      </c>
      <c r="D27" s="65">
        <f>'Épület villamosság'!I96</f>
        <v>0</v>
      </c>
    </row>
    <row r="28" spans="1:7" s="66" customFormat="1" x14ac:dyDescent="0.3">
      <c r="A28" s="58"/>
      <c r="B28" s="58" t="s">
        <v>163</v>
      </c>
      <c r="C28" s="63">
        <f>SUM(C23:C27)</f>
        <v>0</v>
      </c>
      <c r="D28" s="63">
        <f>SUM(D23:D27)</f>
        <v>0</v>
      </c>
    </row>
    <row r="29" spans="1:7" s="66" customFormat="1" x14ac:dyDescent="0.3">
      <c r="A29" s="111" t="s">
        <v>515</v>
      </c>
      <c r="B29" s="111"/>
      <c r="C29" s="59"/>
      <c r="D29" s="59"/>
      <c r="E29" s="7"/>
      <c r="F29" s="7"/>
      <c r="G29" s="7"/>
    </row>
    <row r="30" spans="1:7" s="66" customFormat="1" x14ac:dyDescent="0.3">
      <c r="A30" s="60" t="s">
        <v>198</v>
      </c>
      <c r="B30" s="71" t="s">
        <v>422</v>
      </c>
      <c r="C30" s="65">
        <f>'Napelemes rendszer'!H6</f>
        <v>0</v>
      </c>
      <c r="D30" s="65">
        <f>'Napelemes rendszer'!I6</f>
        <v>0</v>
      </c>
      <c r="E30" s="7"/>
      <c r="F30" s="7"/>
      <c r="G30" s="7"/>
    </row>
    <row r="31" spans="1:7" s="66" customFormat="1" x14ac:dyDescent="0.3">
      <c r="A31" s="60" t="s">
        <v>201</v>
      </c>
      <c r="B31" s="64" t="s">
        <v>420</v>
      </c>
      <c r="C31" s="65">
        <f>'Napelemes rendszer'!H9</f>
        <v>0</v>
      </c>
      <c r="D31" s="65">
        <f>'Napelemes rendszer'!I9</f>
        <v>0</v>
      </c>
      <c r="E31" s="7"/>
      <c r="F31" s="7"/>
      <c r="G31" s="7"/>
    </row>
    <row r="32" spans="1:7" s="66" customFormat="1" x14ac:dyDescent="0.3">
      <c r="A32" s="60" t="s">
        <v>203</v>
      </c>
      <c r="B32" s="64" t="s">
        <v>421</v>
      </c>
      <c r="C32" s="65">
        <f>'Napelemes rendszer'!H12</f>
        <v>0</v>
      </c>
      <c r="D32" s="65">
        <f>'Napelemes rendszer'!I12</f>
        <v>0</v>
      </c>
      <c r="E32" s="7"/>
      <c r="F32" s="7"/>
      <c r="G32" s="7"/>
    </row>
    <row r="33" spans="1:7" s="66" customFormat="1" x14ac:dyDescent="0.3">
      <c r="A33" s="58"/>
      <c r="B33" s="58" t="s">
        <v>163</v>
      </c>
      <c r="C33" s="63">
        <f>SUM(C30:C32)</f>
        <v>0</v>
      </c>
      <c r="D33" s="63">
        <f>SUM(D30:D32)</f>
        <v>0</v>
      </c>
      <c r="E33" s="7"/>
      <c r="F33" s="7"/>
      <c r="G33" s="7"/>
    </row>
    <row r="34" spans="1:7" s="66" customFormat="1" x14ac:dyDescent="0.3">
      <c r="A34" s="111" t="s">
        <v>424</v>
      </c>
      <c r="B34" s="111"/>
      <c r="C34" s="59"/>
      <c r="D34" s="59"/>
      <c r="E34" s="7"/>
      <c r="F34" s="7"/>
      <c r="G34" s="7"/>
    </row>
    <row r="35" spans="1:7" s="66" customFormat="1" x14ac:dyDescent="0.3">
      <c r="A35" s="60" t="s">
        <v>198</v>
      </c>
      <c r="B35" s="79" t="s">
        <v>439</v>
      </c>
      <c r="C35" s="80">
        <f>Épületgépészet!H42</f>
        <v>0</v>
      </c>
      <c r="D35" s="80">
        <f>Épületgépészet!I42</f>
        <v>0</v>
      </c>
      <c r="E35" s="7"/>
      <c r="F35" s="7"/>
      <c r="G35" s="7"/>
    </row>
    <row r="36" spans="1:7" s="66" customFormat="1" x14ac:dyDescent="0.3">
      <c r="A36" s="60" t="s">
        <v>201</v>
      </c>
      <c r="B36" s="79" t="s">
        <v>440</v>
      </c>
      <c r="C36" s="80">
        <f>Épületgépészet!H60</f>
        <v>0</v>
      </c>
      <c r="D36" s="80">
        <f>Épületgépészet!I60</f>
        <v>0</v>
      </c>
      <c r="E36" s="7"/>
      <c r="F36" s="7"/>
      <c r="G36" s="7"/>
    </row>
    <row r="37" spans="1:7" s="66" customFormat="1" x14ac:dyDescent="0.3">
      <c r="A37" s="60" t="s">
        <v>203</v>
      </c>
      <c r="B37" s="79" t="s">
        <v>441</v>
      </c>
      <c r="C37" s="80">
        <f>Épületgépészet!H76</f>
        <v>0</v>
      </c>
      <c r="D37" s="80">
        <f>Épületgépészet!I76</f>
        <v>0</v>
      </c>
      <c r="E37" s="7"/>
      <c r="F37" s="7"/>
      <c r="G37" s="7"/>
    </row>
    <row r="38" spans="1:7" s="66" customFormat="1" x14ac:dyDescent="0.3">
      <c r="A38" s="58"/>
      <c r="B38" s="58" t="s">
        <v>163</v>
      </c>
      <c r="C38" s="63">
        <f>SUM(C35:C37)</f>
        <v>0</v>
      </c>
      <c r="D38" s="63">
        <f>SUM(D35:D37)</f>
        <v>0</v>
      </c>
      <c r="E38" s="7"/>
      <c r="F38" s="7"/>
      <c r="G38" s="7"/>
    </row>
    <row r="39" spans="1:7" s="66" customFormat="1" x14ac:dyDescent="0.3">
      <c r="A39" s="7"/>
      <c r="B39" s="7"/>
      <c r="C39" s="7"/>
      <c r="D39" s="7"/>
      <c r="E39" s="7"/>
      <c r="F39" s="7"/>
      <c r="G39" s="7"/>
    </row>
    <row r="40" spans="1:7" s="66" customFormat="1" x14ac:dyDescent="0.3">
      <c r="A40" s="7"/>
      <c r="B40" s="7"/>
      <c r="C40" s="7"/>
      <c r="D40" s="7"/>
      <c r="E40" s="7"/>
      <c r="F40" s="7"/>
      <c r="G40" s="7"/>
    </row>
    <row r="41" spans="1:7" s="66" customFormat="1" x14ac:dyDescent="0.3">
      <c r="A41" s="7"/>
      <c r="B41" s="7"/>
      <c r="C41" s="7"/>
      <c r="D41" s="7"/>
      <c r="E41" s="7"/>
      <c r="F41" s="7"/>
      <c r="G41" s="7"/>
    </row>
    <row r="42" spans="1:7" s="66" customFormat="1" x14ac:dyDescent="0.3">
      <c r="A42" s="7"/>
      <c r="B42" s="7"/>
      <c r="C42" s="7"/>
      <c r="D42" s="7"/>
      <c r="E42" s="7"/>
      <c r="F42" s="7"/>
      <c r="G42" s="7"/>
    </row>
    <row r="43" spans="1:7" s="66" customFormat="1" x14ac:dyDescent="0.3">
      <c r="A43" s="7"/>
      <c r="B43" s="7"/>
      <c r="C43" s="7"/>
      <c r="D43" s="7"/>
      <c r="E43" s="7"/>
      <c r="F43" s="7"/>
      <c r="G43" s="7"/>
    </row>
    <row r="44" spans="1:7" s="66" customFormat="1" x14ac:dyDescent="0.3">
      <c r="A44" s="7"/>
      <c r="B44" s="7"/>
      <c r="C44" s="7"/>
      <c r="D44" s="7"/>
      <c r="E44" s="7"/>
      <c r="F44" s="7"/>
      <c r="G44" s="7"/>
    </row>
    <row r="45" spans="1:7" s="66" customFormat="1" x14ac:dyDescent="0.3">
      <c r="A45" s="7"/>
      <c r="B45" s="7"/>
      <c r="C45" s="7"/>
      <c r="D45" s="7"/>
      <c r="E45" s="7"/>
      <c r="F45" s="7"/>
      <c r="G45" s="7"/>
    </row>
    <row r="46" spans="1:7" s="66" customFormat="1" x14ac:dyDescent="0.3">
      <c r="A46" s="7"/>
      <c r="B46" s="7"/>
      <c r="C46" s="7"/>
      <c r="D46" s="7"/>
      <c r="E46" s="7"/>
      <c r="F46" s="7"/>
      <c r="G46" s="7"/>
    </row>
    <row r="47" spans="1:7" s="66" customFormat="1" x14ac:dyDescent="0.3">
      <c r="A47" s="7"/>
      <c r="B47" s="7"/>
      <c r="C47" s="7"/>
      <c r="D47" s="7"/>
      <c r="E47" s="7"/>
      <c r="F47" s="7"/>
      <c r="G47" s="7"/>
    </row>
    <row r="48" spans="1:7" s="66" customFormat="1" x14ac:dyDescent="0.3">
      <c r="A48" s="7"/>
      <c r="B48" s="7"/>
      <c r="C48" s="7"/>
      <c r="D48" s="7"/>
      <c r="E48" s="7"/>
      <c r="F48" s="7"/>
      <c r="G48" s="7"/>
    </row>
    <row r="49" spans="1:7" s="66" customFormat="1" x14ac:dyDescent="0.3">
      <c r="A49" s="7"/>
      <c r="B49" s="7"/>
      <c r="C49" s="7"/>
      <c r="D49" s="7"/>
      <c r="E49" s="7"/>
      <c r="F49" s="7"/>
      <c r="G49" s="7"/>
    </row>
    <row r="50" spans="1:7" s="66" customFormat="1" x14ac:dyDescent="0.3">
      <c r="A50" s="7"/>
      <c r="B50" s="7"/>
      <c r="C50" s="7"/>
      <c r="D50" s="7"/>
      <c r="E50" s="7"/>
      <c r="F50" s="7"/>
      <c r="G50" s="7"/>
    </row>
    <row r="51" spans="1:7" s="66" customFormat="1" x14ac:dyDescent="0.3">
      <c r="A51" s="7"/>
      <c r="B51" s="7"/>
      <c r="C51" s="7"/>
      <c r="D51" s="7"/>
      <c r="E51" s="7"/>
      <c r="F51" s="7"/>
      <c r="G51" s="7"/>
    </row>
    <row r="52" spans="1:7" s="66" customFormat="1" x14ac:dyDescent="0.3">
      <c r="A52" s="7"/>
      <c r="B52" s="7"/>
      <c r="C52" s="7"/>
      <c r="D52" s="7"/>
      <c r="E52" s="7"/>
      <c r="F52" s="7"/>
      <c r="G52" s="7"/>
    </row>
    <row r="53" spans="1:7" s="66" customFormat="1" x14ac:dyDescent="0.3">
      <c r="A53" s="7"/>
      <c r="B53" s="7"/>
      <c r="C53" s="7"/>
      <c r="D53" s="7"/>
      <c r="E53" s="7"/>
      <c r="F53" s="7"/>
      <c r="G53" s="7"/>
    </row>
    <row r="54" spans="1:7" s="66" customFormat="1" x14ac:dyDescent="0.3">
      <c r="A54" s="7"/>
      <c r="B54" s="7"/>
      <c r="C54" s="7"/>
      <c r="D54" s="7"/>
      <c r="E54" s="7"/>
      <c r="F54" s="7"/>
      <c r="G54" s="7"/>
    </row>
    <row r="55" spans="1:7" s="66" customFormat="1" x14ac:dyDescent="0.3">
      <c r="A55" s="7"/>
      <c r="B55" s="7"/>
      <c r="C55" s="7"/>
      <c r="D55" s="7"/>
      <c r="E55" s="7"/>
      <c r="F55" s="7"/>
      <c r="G55" s="7"/>
    </row>
    <row r="56" spans="1:7" s="66" customFormat="1" x14ac:dyDescent="0.3">
      <c r="A56" s="7"/>
      <c r="B56" s="7"/>
      <c r="C56" s="7"/>
      <c r="D56" s="7"/>
      <c r="E56" s="7"/>
      <c r="F56" s="7"/>
      <c r="G56" s="7"/>
    </row>
    <row r="57" spans="1:7" s="66" customFormat="1" x14ac:dyDescent="0.3">
      <c r="A57" s="7"/>
      <c r="B57" s="7"/>
      <c r="C57" s="7"/>
      <c r="D57" s="7"/>
      <c r="E57" s="7"/>
      <c r="F57" s="7"/>
      <c r="G57" s="7"/>
    </row>
    <row r="58" spans="1:7" s="66" customFormat="1" x14ac:dyDescent="0.3">
      <c r="A58" s="7"/>
      <c r="B58" s="7"/>
      <c r="C58" s="7"/>
      <c r="D58" s="7"/>
      <c r="E58" s="7"/>
      <c r="F58" s="7"/>
      <c r="G58" s="7"/>
    </row>
    <row r="59" spans="1:7" s="66" customFormat="1" x14ac:dyDescent="0.3">
      <c r="A59" s="7"/>
      <c r="B59" s="7"/>
      <c r="C59" s="7"/>
      <c r="D59" s="7"/>
      <c r="E59" s="7"/>
      <c r="F59" s="7"/>
      <c r="G59" s="7"/>
    </row>
    <row r="60" spans="1:7" s="66" customFormat="1" x14ac:dyDescent="0.3">
      <c r="A60" s="7"/>
      <c r="B60" s="7"/>
      <c r="C60" s="7"/>
      <c r="D60" s="7"/>
      <c r="E60" s="7"/>
      <c r="F60" s="7"/>
      <c r="G60" s="7"/>
    </row>
    <row r="61" spans="1:7" s="66" customFormat="1" x14ac:dyDescent="0.3">
      <c r="A61" s="7"/>
      <c r="B61" s="7"/>
      <c r="C61" s="7"/>
      <c r="D61" s="7"/>
      <c r="E61" s="7"/>
      <c r="F61" s="7"/>
      <c r="G61" s="7"/>
    </row>
    <row r="62" spans="1:7" s="66" customFormat="1" x14ac:dyDescent="0.3">
      <c r="A62" s="7"/>
      <c r="B62" s="7"/>
      <c r="C62" s="7"/>
      <c r="D62" s="7"/>
      <c r="E62" s="7"/>
      <c r="F62" s="7"/>
      <c r="G62" s="7"/>
    </row>
    <row r="63" spans="1:7" s="66" customFormat="1" x14ac:dyDescent="0.3">
      <c r="A63" s="7"/>
      <c r="B63" s="7"/>
      <c r="C63" s="7"/>
      <c r="D63" s="7"/>
      <c r="E63" s="7"/>
      <c r="F63" s="7"/>
      <c r="G63" s="7"/>
    </row>
    <row r="64" spans="1:7" s="66" customFormat="1" x14ac:dyDescent="0.3">
      <c r="A64" s="7"/>
      <c r="B64" s="7"/>
      <c r="C64" s="7"/>
      <c r="D64" s="7"/>
      <c r="E64" s="7"/>
      <c r="F64" s="7"/>
      <c r="G64" s="7"/>
    </row>
    <row r="65" spans="1:7" s="66" customFormat="1" x14ac:dyDescent="0.3">
      <c r="A65" s="7"/>
      <c r="B65" s="7"/>
      <c r="C65" s="7"/>
      <c r="D65" s="7"/>
      <c r="E65" s="7"/>
      <c r="F65" s="7"/>
      <c r="G65" s="7"/>
    </row>
    <row r="66" spans="1:7" s="66" customFormat="1" x14ac:dyDescent="0.3">
      <c r="A66" s="7"/>
      <c r="B66" s="7"/>
      <c r="C66" s="7"/>
      <c r="D66" s="7"/>
      <c r="E66" s="7"/>
      <c r="F66" s="7"/>
      <c r="G66" s="7"/>
    </row>
    <row r="67" spans="1:7" s="66" customFormat="1" x14ac:dyDescent="0.3">
      <c r="A67" s="7"/>
      <c r="B67" s="7"/>
      <c r="C67" s="7"/>
      <c r="D67" s="7"/>
      <c r="E67" s="7"/>
      <c r="F67" s="7"/>
      <c r="G67" s="7"/>
    </row>
    <row r="68" spans="1:7" s="66" customFormat="1" x14ac:dyDescent="0.3">
      <c r="A68" s="7"/>
      <c r="B68" s="7"/>
      <c r="C68" s="7"/>
      <c r="D68" s="7"/>
      <c r="E68" s="7"/>
      <c r="F68" s="7"/>
      <c r="G68" s="7"/>
    </row>
    <row r="69" spans="1:7" s="66" customFormat="1" x14ac:dyDescent="0.3">
      <c r="A69" s="7"/>
      <c r="B69" s="7"/>
      <c r="C69" s="7"/>
      <c r="D69" s="7"/>
      <c r="E69" s="7"/>
      <c r="F69" s="7"/>
      <c r="G69" s="7"/>
    </row>
    <row r="70" spans="1:7" s="66" customFormat="1" x14ac:dyDescent="0.3">
      <c r="A70" s="7"/>
      <c r="B70" s="7"/>
      <c r="C70" s="7"/>
      <c r="D70" s="7"/>
      <c r="E70" s="7"/>
      <c r="F70" s="7"/>
      <c r="G70" s="7"/>
    </row>
    <row r="71" spans="1:7" s="66" customFormat="1" x14ac:dyDescent="0.3">
      <c r="A71" s="7"/>
      <c r="B71" s="7"/>
      <c r="C71" s="7"/>
      <c r="D71" s="7"/>
      <c r="E71" s="7"/>
      <c r="F71" s="7"/>
      <c r="G71" s="7"/>
    </row>
    <row r="72" spans="1:7" s="66" customFormat="1" x14ac:dyDescent="0.3">
      <c r="A72" s="7"/>
      <c r="B72" s="7"/>
      <c r="C72" s="7"/>
      <c r="D72" s="7"/>
      <c r="E72" s="7"/>
      <c r="F72" s="7"/>
      <c r="G72" s="7"/>
    </row>
    <row r="73" spans="1:7" s="66" customFormat="1" x14ac:dyDescent="0.3">
      <c r="A73" s="7"/>
      <c r="B73" s="7"/>
      <c r="C73" s="7"/>
      <c r="D73" s="7"/>
      <c r="E73" s="7"/>
      <c r="F73" s="7"/>
      <c r="G73" s="7"/>
    </row>
    <row r="74" spans="1:7" s="66" customFormat="1" x14ac:dyDescent="0.3">
      <c r="A74" s="7"/>
      <c r="B74" s="7"/>
      <c r="C74" s="7"/>
      <c r="D74" s="7"/>
      <c r="E74" s="7"/>
      <c r="F74" s="7"/>
      <c r="G74" s="7"/>
    </row>
    <row r="75" spans="1:7" s="66" customFormat="1" x14ac:dyDescent="0.3">
      <c r="A75" s="7"/>
      <c r="B75" s="7"/>
      <c r="C75" s="7"/>
      <c r="D75" s="7"/>
      <c r="E75" s="7"/>
      <c r="F75" s="7"/>
      <c r="G75" s="7"/>
    </row>
    <row r="76" spans="1:7" s="66" customFormat="1" x14ac:dyDescent="0.3">
      <c r="A76" s="7"/>
      <c r="B76" s="7"/>
      <c r="C76" s="7"/>
      <c r="D76" s="7"/>
      <c r="E76" s="7"/>
      <c r="F76" s="7"/>
      <c r="G76" s="7"/>
    </row>
    <row r="77" spans="1:7" s="66" customFormat="1" x14ac:dyDescent="0.3">
      <c r="A77" s="7"/>
      <c r="B77" s="7"/>
      <c r="C77" s="7"/>
      <c r="D77" s="7"/>
      <c r="E77" s="7"/>
      <c r="F77" s="7"/>
      <c r="G77" s="7"/>
    </row>
    <row r="78" spans="1:7" s="66" customFormat="1" x14ac:dyDescent="0.3">
      <c r="A78" s="7"/>
      <c r="B78" s="7"/>
      <c r="C78" s="7"/>
      <c r="D78" s="7"/>
      <c r="E78" s="7"/>
      <c r="F78" s="7"/>
      <c r="G78" s="7"/>
    </row>
    <row r="79" spans="1:7" s="66" customFormat="1" x14ac:dyDescent="0.3">
      <c r="A79" s="7"/>
      <c r="B79" s="7"/>
      <c r="C79" s="7"/>
      <c r="D79" s="7"/>
      <c r="E79" s="7"/>
      <c r="F79" s="7"/>
      <c r="G79" s="7"/>
    </row>
    <row r="80" spans="1:7" s="66" customFormat="1" x14ac:dyDescent="0.3">
      <c r="A80" s="7"/>
      <c r="B80" s="7"/>
      <c r="C80" s="7"/>
      <c r="D80" s="7"/>
      <c r="E80" s="7"/>
      <c r="F80" s="7"/>
      <c r="G80" s="7"/>
    </row>
    <row r="81" spans="1:7" s="66" customFormat="1" x14ac:dyDescent="0.3">
      <c r="A81" s="7"/>
      <c r="B81" s="7"/>
      <c r="C81" s="7"/>
      <c r="D81" s="7"/>
      <c r="E81" s="7"/>
      <c r="F81" s="7"/>
      <c r="G81" s="7"/>
    </row>
    <row r="82" spans="1:7" s="66" customFormat="1" x14ac:dyDescent="0.3">
      <c r="A82" s="7"/>
      <c r="B82" s="7"/>
      <c r="C82" s="7"/>
      <c r="D82" s="7"/>
      <c r="E82" s="7"/>
      <c r="F82" s="7"/>
      <c r="G82" s="7"/>
    </row>
    <row r="83" spans="1:7" s="66" customFormat="1" x14ac:dyDescent="0.3">
      <c r="A83" s="7"/>
      <c r="B83" s="7"/>
      <c r="C83" s="7"/>
      <c r="D83" s="7"/>
      <c r="E83" s="7"/>
      <c r="F83" s="7"/>
      <c r="G83" s="7"/>
    </row>
    <row r="84" spans="1:7" s="66" customFormat="1" x14ac:dyDescent="0.3">
      <c r="A84" s="7"/>
      <c r="B84" s="7"/>
      <c r="C84" s="7"/>
      <c r="D84" s="7"/>
      <c r="E84" s="7"/>
      <c r="F84" s="7"/>
      <c r="G84" s="7"/>
    </row>
    <row r="85" spans="1:7" s="66" customFormat="1" x14ac:dyDescent="0.3">
      <c r="A85" s="7"/>
      <c r="B85" s="7"/>
      <c r="C85" s="7"/>
      <c r="D85" s="7"/>
      <c r="E85" s="7"/>
      <c r="F85" s="7"/>
      <c r="G85" s="7"/>
    </row>
    <row r="86" spans="1:7" s="66" customFormat="1" x14ac:dyDescent="0.3">
      <c r="A86" s="7"/>
      <c r="B86" s="7"/>
      <c r="C86" s="7"/>
      <c r="D86" s="7"/>
      <c r="E86" s="7"/>
      <c r="F86" s="7"/>
      <c r="G86" s="7"/>
    </row>
    <row r="87" spans="1:7" s="66" customFormat="1" x14ac:dyDescent="0.3">
      <c r="A87" s="7"/>
      <c r="B87" s="7"/>
      <c r="C87" s="7"/>
      <c r="D87" s="7"/>
      <c r="E87" s="7"/>
      <c r="F87" s="7"/>
      <c r="G87" s="7"/>
    </row>
    <row r="88" spans="1:7" s="66" customFormat="1" x14ac:dyDescent="0.3">
      <c r="A88" s="7"/>
      <c r="B88" s="7"/>
      <c r="C88" s="7"/>
      <c r="D88" s="7"/>
      <c r="E88" s="7"/>
      <c r="F88" s="7"/>
      <c r="G88" s="7"/>
    </row>
    <row r="89" spans="1:7" s="66" customFormat="1" x14ac:dyDescent="0.3">
      <c r="A89" s="7"/>
      <c r="B89" s="7"/>
      <c r="C89" s="7"/>
      <c r="D89" s="7"/>
      <c r="E89" s="7"/>
      <c r="F89" s="7"/>
      <c r="G89" s="7"/>
    </row>
    <row r="90" spans="1:7" s="66" customFormat="1" x14ac:dyDescent="0.3">
      <c r="A90" s="7"/>
      <c r="B90" s="7"/>
      <c r="C90" s="7"/>
      <c r="D90" s="7"/>
      <c r="E90" s="7"/>
      <c r="F90" s="7"/>
      <c r="G90" s="7"/>
    </row>
    <row r="91" spans="1:7" s="66" customFormat="1" x14ac:dyDescent="0.3">
      <c r="A91" s="7"/>
      <c r="B91" s="7"/>
      <c r="C91" s="7"/>
      <c r="D91" s="7"/>
      <c r="E91" s="7"/>
      <c r="F91" s="7"/>
      <c r="G91" s="7"/>
    </row>
    <row r="92" spans="1:7" s="66" customFormat="1" x14ac:dyDescent="0.3">
      <c r="A92" s="7"/>
      <c r="B92" s="7"/>
      <c r="C92" s="7"/>
      <c r="D92" s="7"/>
      <c r="E92" s="7"/>
      <c r="F92" s="7"/>
      <c r="G92" s="7"/>
    </row>
    <row r="93" spans="1:7" s="66" customFormat="1" x14ac:dyDescent="0.3">
      <c r="A93" s="7"/>
      <c r="B93" s="7"/>
      <c r="C93" s="7"/>
      <c r="D93" s="7"/>
      <c r="E93" s="7"/>
      <c r="F93" s="7"/>
      <c r="G93" s="7"/>
    </row>
    <row r="94" spans="1:7" s="66" customFormat="1" x14ac:dyDescent="0.3">
      <c r="A94" s="7"/>
      <c r="B94" s="7"/>
      <c r="C94" s="7"/>
      <c r="D94" s="7"/>
      <c r="E94" s="7"/>
      <c r="F94" s="7"/>
      <c r="G94" s="7"/>
    </row>
    <row r="95" spans="1:7" s="66" customFormat="1" x14ac:dyDescent="0.3">
      <c r="A95" s="7"/>
      <c r="B95" s="7"/>
      <c r="C95" s="7"/>
      <c r="D95" s="7"/>
      <c r="E95" s="7"/>
      <c r="F95" s="7"/>
      <c r="G95" s="7"/>
    </row>
    <row r="96" spans="1:7" s="66" customFormat="1" x14ac:dyDescent="0.3">
      <c r="A96" s="7"/>
      <c r="B96" s="7"/>
      <c r="C96" s="7"/>
      <c r="D96" s="7"/>
      <c r="E96" s="7"/>
      <c r="F96" s="7"/>
      <c r="G96" s="7"/>
    </row>
    <row r="97" spans="1:7" s="66" customFormat="1" x14ac:dyDescent="0.3">
      <c r="A97" s="7"/>
      <c r="B97" s="7"/>
      <c r="C97" s="7"/>
      <c r="D97" s="7"/>
      <c r="E97" s="7"/>
      <c r="F97" s="7"/>
      <c r="G97" s="7"/>
    </row>
    <row r="98" spans="1:7" s="66" customFormat="1" x14ac:dyDescent="0.3">
      <c r="A98" s="7"/>
      <c r="B98" s="7"/>
      <c r="C98" s="7"/>
      <c r="D98" s="7"/>
      <c r="E98" s="7"/>
      <c r="F98" s="7"/>
      <c r="G98" s="7"/>
    </row>
    <row r="99" spans="1:7" s="66" customFormat="1" x14ac:dyDescent="0.3">
      <c r="A99" s="7"/>
      <c r="B99" s="7"/>
      <c r="C99" s="7"/>
      <c r="D99" s="7"/>
      <c r="E99" s="7"/>
      <c r="F99" s="7"/>
      <c r="G99" s="7"/>
    </row>
    <row r="100" spans="1:7" s="66" customFormat="1" x14ac:dyDescent="0.3">
      <c r="A100" s="7"/>
      <c r="B100" s="7"/>
      <c r="C100" s="7"/>
      <c r="D100" s="7"/>
      <c r="E100" s="7"/>
      <c r="F100" s="7"/>
      <c r="G100" s="7"/>
    </row>
    <row r="101" spans="1:7" s="66" customFormat="1" x14ac:dyDescent="0.3">
      <c r="A101" s="7"/>
      <c r="B101" s="7"/>
      <c r="C101" s="7"/>
      <c r="D101" s="7"/>
      <c r="E101" s="7"/>
      <c r="F101" s="7"/>
      <c r="G101" s="7"/>
    </row>
    <row r="102" spans="1:7" s="66" customFormat="1" x14ac:dyDescent="0.3">
      <c r="A102" s="7"/>
      <c r="B102" s="7"/>
      <c r="C102" s="7"/>
      <c r="D102" s="7"/>
      <c r="E102" s="7"/>
      <c r="F102" s="7"/>
      <c r="G102" s="7"/>
    </row>
    <row r="103" spans="1:7" s="66" customFormat="1" x14ac:dyDescent="0.3">
      <c r="A103" s="7"/>
      <c r="B103" s="7"/>
      <c r="C103" s="7"/>
      <c r="D103" s="7"/>
      <c r="E103" s="7"/>
      <c r="F103" s="7"/>
      <c r="G103" s="7"/>
    </row>
    <row r="104" spans="1:7" s="66" customFormat="1" x14ac:dyDescent="0.3">
      <c r="A104" s="7"/>
      <c r="B104" s="7"/>
      <c r="C104" s="7"/>
      <c r="D104" s="7"/>
      <c r="E104" s="7"/>
      <c r="F104" s="7"/>
      <c r="G104" s="7"/>
    </row>
    <row r="105" spans="1:7" s="66" customFormat="1" x14ac:dyDescent="0.3">
      <c r="A105" s="7"/>
      <c r="B105" s="7"/>
      <c r="C105" s="7"/>
      <c r="D105" s="7"/>
      <c r="E105" s="7"/>
      <c r="F105" s="7"/>
      <c r="G105" s="7"/>
    </row>
    <row r="106" spans="1:7" s="66" customFormat="1" x14ac:dyDescent="0.3">
      <c r="A106" s="7"/>
      <c r="B106" s="7"/>
      <c r="C106" s="7"/>
      <c r="D106" s="7"/>
      <c r="E106" s="7"/>
      <c r="F106" s="7"/>
      <c r="G106" s="7"/>
    </row>
    <row r="107" spans="1:7" s="66" customFormat="1" x14ac:dyDescent="0.3">
      <c r="A107" s="7"/>
      <c r="B107" s="7"/>
      <c r="C107" s="7"/>
      <c r="D107" s="7"/>
      <c r="E107" s="7"/>
      <c r="F107" s="7"/>
      <c r="G107" s="7"/>
    </row>
    <row r="108" spans="1:7" s="66" customFormat="1" x14ac:dyDescent="0.3">
      <c r="A108" s="7"/>
      <c r="B108" s="7"/>
      <c r="C108" s="7"/>
      <c r="D108" s="7"/>
      <c r="E108" s="7"/>
      <c r="F108" s="7"/>
      <c r="G108" s="7"/>
    </row>
    <row r="109" spans="1:7" s="66" customFormat="1" x14ac:dyDescent="0.3">
      <c r="A109" s="7"/>
      <c r="B109" s="7"/>
      <c r="C109" s="7"/>
      <c r="D109" s="7"/>
      <c r="E109" s="7"/>
      <c r="F109" s="7"/>
      <c r="G109" s="7"/>
    </row>
    <row r="110" spans="1:7" s="66" customFormat="1" x14ac:dyDescent="0.3">
      <c r="A110" s="7"/>
      <c r="B110" s="7"/>
      <c r="C110" s="7"/>
      <c r="D110" s="7"/>
      <c r="E110" s="7"/>
      <c r="F110" s="7"/>
      <c r="G110" s="7"/>
    </row>
    <row r="111" spans="1:7" s="66" customFormat="1" x14ac:dyDescent="0.3">
      <c r="A111" s="7"/>
      <c r="B111" s="7"/>
      <c r="C111" s="7"/>
      <c r="D111" s="7"/>
      <c r="E111" s="7"/>
      <c r="F111" s="7"/>
      <c r="G111" s="7"/>
    </row>
    <row r="112" spans="1:7" s="66" customFormat="1" x14ac:dyDescent="0.3">
      <c r="A112" s="7"/>
      <c r="B112" s="7"/>
      <c r="C112" s="7"/>
      <c r="D112" s="7"/>
      <c r="E112" s="7"/>
      <c r="F112" s="7"/>
      <c r="G112" s="7"/>
    </row>
    <row r="113" spans="1:7" s="66" customFormat="1" x14ac:dyDescent="0.3">
      <c r="A113" s="7"/>
      <c r="B113" s="7"/>
      <c r="C113" s="7"/>
      <c r="D113" s="7"/>
      <c r="E113" s="7"/>
      <c r="F113" s="7"/>
      <c r="G113" s="7"/>
    </row>
    <row r="114" spans="1:7" s="66" customFormat="1" x14ac:dyDescent="0.3">
      <c r="A114" s="7"/>
      <c r="B114" s="7"/>
      <c r="C114" s="7"/>
      <c r="D114" s="7"/>
      <c r="E114" s="7"/>
      <c r="F114" s="7"/>
      <c r="G114" s="7"/>
    </row>
    <row r="115" spans="1:7" s="66" customFormat="1" x14ac:dyDescent="0.3">
      <c r="A115" s="7"/>
      <c r="B115" s="7"/>
      <c r="C115" s="7"/>
      <c r="D115" s="7"/>
      <c r="E115" s="7"/>
      <c r="F115" s="7"/>
      <c r="G115" s="7"/>
    </row>
    <row r="116" spans="1:7" s="66" customFormat="1" x14ac:dyDescent="0.3">
      <c r="A116" s="7"/>
      <c r="B116" s="7"/>
      <c r="C116" s="7"/>
      <c r="D116" s="7"/>
      <c r="E116" s="7"/>
      <c r="F116" s="7"/>
      <c r="G116" s="7"/>
    </row>
    <row r="117" spans="1:7" s="66" customFormat="1" x14ac:dyDescent="0.3">
      <c r="A117" s="7"/>
      <c r="B117" s="7"/>
      <c r="C117" s="7"/>
      <c r="D117" s="7"/>
      <c r="E117" s="7"/>
      <c r="F117" s="7"/>
      <c r="G117" s="7"/>
    </row>
    <row r="118" spans="1:7" s="66" customFormat="1" x14ac:dyDescent="0.3">
      <c r="A118" s="7"/>
      <c r="B118" s="7"/>
      <c r="C118" s="7"/>
      <c r="D118" s="7"/>
      <c r="E118" s="7"/>
      <c r="F118" s="7"/>
      <c r="G118" s="7"/>
    </row>
    <row r="119" spans="1:7" s="66" customFormat="1" x14ac:dyDescent="0.3">
      <c r="A119" s="7"/>
      <c r="B119" s="7"/>
      <c r="C119" s="7"/>
      <c r="D119" s="7"/>
      <c r="E119" s="7"/>
      <c r="F119" s="7"/>
      <c r="G119" s="7"/>
    </row>
    <row r="120" spans="1:7" s="66" customFormat="1" x14ac:dyDescent="0.3">
      <c r="A120" s="7"/>
      <c r="B120" s="7"/>
      <c r="C120" s="7"/>
      <c r="D120" s="7"/>
      <c r="E120" s="7"/>
      <c r="F120" s="7"/>
      <c r="G120" s="7"/>
    </row>
    <row r="121" spans="1:7" s="66" customFormat="1" x14ac:dyDescent="0.3">
      <c r="A121" s="7"/>
      <c r="B121" s="7"/>
      <c r="C121" s="7"/>
      <c r="D121" s="7"/>
      <c r="E121" s="7"/>
      <c r="F121" s="7"/>
      <c r="G121" s="7"/>
    </row>
    <row r="122" spans="1:7" s="66" customFormat="1" x14ac:dyDescent="0.3">
      <c r="A122" s="7"/>
      <c r="B122" s="7"/>
      <c r="C122" s="7"/>
      <c r="D122" s="7"/>
      <c r="E122" s="7"/>
      <c r="F122" s="7"/>
      <c r="G122" s="7"/>
    </row>
    <row r="123" spans="1:7" s="66" customFormat="1" x14ac:dyDescent="0.3">
      <c r="A123" s="7"/>
      <c r="B123" s="7"/>
      <c r="C123" s="7"/>
      <c r="D123" s="7"/>
      <c r="E123" s="7"/>
      <c r="F123" s="7"/>
      <c r="G123" s="7"/>
    </row>
    <row r="124" spans="1:7" s="66" customFormat="1" x14ac:dyDescent="0.3">
      <c r="A124" s="7"/>
      <c r="B124" s="7"/>
      <c r="C124" s="7"/>
      <c r="D124" s="7"/>
      <c r="E124" s="7"/>
      <c r="F124" s="7"/>
      <c r="G124" s="7"/>
    </row>
    <row r="125" spans="1:7" s="66" customFormat="1" x14ac:dyDescent="0.3">
      <c r="A125" s="7"/>
      <c r="B125" s="7"/>
      <c r="C125" s="7"/>
      <c r="D125" s="7"/>
      <c r="E125" s="7"/>
      <c r="F125" s="7"/>
      <c r="G125" s="7"/>
    </row>
    <row r="126" spans="1:7" s="66" customFormat="1" x14ac:dyDescent="0.3">
      <c r="A126" s="7"/>
      <c r="B126" s="7"/>
      <c r="C126" s="7"/>
      <c r="D126" s="7"/>
      <c r="E126" s="7"/>
      <c r="F126" s="7"/>
      <c r="G126" s="7"/>
    </row>
    <row r="127" spans="1:7" s="66" customFormat="1" x14ac:dyDescent="0.3">
      <c r="A127" s="7"/>
      <c r="B127" s="7"/>
      <c r="C127" s="7"/>
      <c r="D127" s="7"/>
      <c r="E127" s="7"/>
      <c r="F127" s="7"/>
      <c r="G127" s="7"/>
    </row>
    <row r="128" spans="1:7" s="66" customFormat="1" x14ac:dyDescent="0.3">
      <c r="A128" s="7"/>
      <c r="B128" s="7"/>
      <c r="C128" s="7"/>
      <c r="D128" s="7"/>
      <c r="E128" s="7"/>
      <c r="F128" s="7"/>
      <c r="G128" s="7"/>
    </row>
    <row r="129" spans="1:7" s="66" customFormat="1" x14ac:dyDescent="0.3">
      <c r="A129" s="7"/>
      <c r="B129" s="7"/>
      <c r="C129" s="7"/>
      <c r="D129" s="7"/>
      <c r="E129" s="7"/>
      <c r="F129" s="7"/>
      <c r="G129" s="7"/>
    </row>
    <row r="130" spans="1:7" s="66" customFormat="1" x14ac:dyDescent="0.3">
      <c r="A130" s="7"/>
      <c r="B130" s="7"/>
      <c r="C130" s="7"/>
      <c r="D130" s="7"/>
      <c r="E130" s="7"/>
      <c r="F130" s="7"/>
      <c r="G130" s="7"/>
    </row>
    <row r="131" spans="1:7" s="66" customFormat="1" x14ac:dyDescent="0.3">
      <c r="A131" s="7"/>
      <c r="B131" s="7"/>
      <c r="C131" s="7"/>
      <c r="D131" s="7"/>
      <c r="E131" s="7"/>
      <c r="F131" s="7"/>
      <c r="G131" s="7"/>
    </row>
    <row r="132" spans="1:7" s="66" customFormat="1" x14ac:dyDescent="0.3">
      <c r="A132" s="7"/>
      <c r="B132" s="7"/>
      <c r="C132" s="7"/>
      <c r="D132" s="7"/>
      <c r="E132" s="7"/>
      <c r="F132" s="7"/>
      <c r="G132" s="7"/>
    </row>
    <row r="133" spans="1:7" s="66" customFormat="1" x14ac:dyDescent="0.3">
      <c r="A133" s="7"/>
      <c r="B133" s="7"/>
      <c r="C133" s="7"/>
      <c r="D133" s="7"/>
      <c r="E133" s="7"/>
      <c r="F133" s="7"/>
      <c r="G133" s="7"/>
    </row>
    <row r="134" spans="1:7" s="66" customFormat="1" x14ac:dyDescent="0.3">
      <c r="A134" s="7"/>
      <c r="B134" s="7"/>
      <c r="C134" s="7"/>
      <c r="D134" s="7"/>
      <c r="E134" s="7"/>
      <c r="F134" s="7"/>
      <c r="G134" s="7"/>
    </row>
    <row r="135" spans="1:7" s="66" customFormat="1" x14ac:dyDescent="0.3">
      <c r="A135" s="7"/>
      <c r="B135" s="7"/>
      <c r="C135" s="7"/>
      <c r="D135" s="7"/>
      <c r="E135" s="7"/>
      <c r="F135" s="7"/>
      <c r="G135" s="7"/>
    </row>
    <row r="136" spans="1:7" s="66" customFormat="1" x14ac:dyDescent="0.3">
      <c r="A136" s="7"/>
      <c r="B136" s="7"/>
      <c r="C136" s="7"/>
      <c r="D136" s="7"/>
      <c r="E136" s="7"/>
      <c r="F136" s="7"/>
      <c r="G136" s="7"/>
    </row>
    <row r="137" spans="1:7" s="66" customFormat="1" x14ac:dyDescent="0.3">
      <c r="A137" s="7"/>
      <c r="B137" s="7"/>
      <c r="C137" s="7"/>
      <c r="D137" s="7"/>
      <c r="E137" s="7"/>
      <c r="F137" s="7"/>
      <c r="G137" s="7"/>
    </row>
    <row r="138" spans="1:7" s="66" customFormat="1" x14ac:dyDescent="0.3">
      <c r="A138" s="7"/>
      <c r="B138" s="7"/>
      <c r="C138" s="7"/>
      <c r="D138" s="7"/>
      <c r="E138" s="7"/>
      <c r="F138" s="7"/>
      <c r="G138" s="7"/>
    </row>
    <row r="139" spans="1:7" s="66" customFormat="1" x14ac:dyDescent="0.3">
      <c r="A139" s="7"/>
      <c r="B139" s="7"/>
      <c r="C139" s="7"/>
      <c r="D139" s="7"/>
      <c r="E139" s="7"/>
      <c r="F139" s="7"/>
      <c r="G139" s="7"/>
    </row>
    <row r="140" spans="1:7" s="66" customFormat="1" x14ac:dyDescent="0.3">
      <c r="A140" s="7"/>
      <c r="B140" s="7"/>
      <c r="C140" s="7"/>
      <c r="D140" s="7"/>
      <c r="E140" s="7"/>
      <c r="F140" s="7"/>
      <c r="G140" s="7"/>
    </row>
    <row r="141" spans="1:7" s="66" customFormat="1" x14ac:dyDescent="0.3">
      <c r="A141" s="7"/>
      <c r="B141" s="7"/>
      <c r="C141" s="7"/>
      <c r="D141" s="7"/>
      <c r="E141" s="7"/>
      <c r="F141" s="7"/>
      <c r="G141" s="7"/>
    </row>
    <row r="142" spans="1:7" s="66" customFormat="1" x14ac:dyDescent="0.3">
      <c r="A142" s="7"/>
      <c r="B142" s="7"/>
      <c r="C142" s="7"/>
      <c r="D142" s="7"/>
      <c r="E142" s="7"/>
      <c r="F142" s="7"/>
      <c r="G142" s="7"/>
    </row>
    <row r="143" spans="1:7" s="66" customFormat="1" x14ac:dyDescent="0.3">
      <c r="A143" s="7"/>
      <c r="B143" s="7"/>
      <c r="C143" s="7"/>
      <c r="D143" s="7"/>
      <c r="E143" s="7"/>
      <c r="F143" s="7"/>
      <c r="G143" s="7"/>
    </row>
    <row r="144" spans="1:7" s="66" customFormat="1" x14ac:dyDescent="0.3">
      <c r="A144" s="7"/>
      <c r="B144" s="7"/>
      <c r="C144" s="7"/>
      <c r="D144" s="7"/>
      <c r="E144" s="7"/>
      <c r="F144" s="7"/>
      <c r="G144" s="7"/>
    </row>
    <row r="145" spans="1:7" s="66" customFormat="1" x14ac:dyDescent="0.3">
      <c r="A145" s="7"/>
      <c r="B145" s="7"/>
      <c r="C145" s="7"/>
      <c r="D145" s="7"/>
      <c r="E145" s="7"/>
      <c r="F145" s="7"/>
      <c r="G145" s="7"/>
    </row>
    <row r="146" spans="1:7" s="66" customFormat="1" x14ac:dyDescent="0.3">
      <c r="A146" s="7"/>
      <c r="B146" s="7"/>
      <c r="C146" s="7"/>
      <c r="D146" s="7"/>
      <c r="E146" s="7"/>
      <c r="F146" s="7"/>
      <c r="G146" s="7"/>
    </row>
    <row r="147" spans="1:7" s="66" customFormat="1" x14ac:dyDescent="0.3">
      <c r="A147" s="7"/>
      <c r="B147" s="7"/>
      <c r="C147" s="7"/>
      <c r="D147" s="7"/>
      <c r="E147" s="7"/>
      <c r="F147" s="7"/>
      <c r="G147" s="7"/>
    </row>
    <row r="148" spans="1:7" s="66" customFormat="1" x14ac:dyDescent="0.3">
      <c r="A148" s="7"/>
      <c r="B148" s="7"/>
      <c r="C148" s="7"/>
      <c r="D148" s="7"/>
      <c r="E148" s="7"/>
      <c r="F148" s="7"/>
      <c r="G148" s="7"/>
    </row>
    <row r="149" spans="1:7" s="66" customFormat="1" x14ac:dyDescent="0.3">
      <c r="A149" s="7"/>
      <c r="B149" s="7"/>
      <c r="C149" s="7"/>
      <c r="D149" s="7"/>
      <c r="E149" s="7"/>
      <c r="F149" s="7"/>
      <c r="G149" s="7"/>
    </row>
    <row r="150" spans="1:7" s="66" customFormat="1" x14ac:dyDescent="0.3">
      <c r="A150" s="7"/>
      <c r="B150" s="7"/>
      <c r="C150" s="7"/>
      <c r="D150" s="7"/>
      <c r="E150" s="7"/>
      <c r="F150" s="7"/>
      <c r="G150" s="7"/>
    </row>
    <row r="151" spans="1:7" s="66" customFormat="1" x14ac:dyDescent="0.3">
      <c r="A151" s="7"/>
      <c r="B151" s="7"/>
      <c r="C151" s="7"/>
      <c r="D151" s="7"/>
      <c r="E151" s="7"/>
      <c r="F151" s="7"/>
      <c r="G151" s="7"/>
    </row>
    <row r="152" spans="1:7" s="66" customFormat="1" x14ac:dyDescent="0.3">
      <c r="A152" s="7"/>
      <c r="B152" s="7"/>
      <c r="C152" s="7"/>
      <c r="D152" s="7"/>
      <c r="E152" s="7"/>
      <c r="F152" s="7"/>
      <c r="G152" s="7"/>
    </row>
    <row r="153" spans="1:7" s="66" customFormat="1" x14ac:dyDescent="0.3">
      <c r="A153" s="7"/>
      <c r="B153" s="7"/>
      <c r="C153" s="7"/>
      <c r="D153" s="7"/>
      <c r="E153" s="7"/>
      <c r="F153" s="7"/>
      <c r="G153" s="7"/>
    </row>
    <row r="154" spans="1:7" s="66" customFormat="1" x14ac:dyDescent="0.3">
      <c r="A154" s="7"/>
      <c r="B154" s="7"/>
      <c r="C154" s="7"/>
      <c r="D154" s="7"/>
      <c r="E154" s="7"/>
      <c r="F154" s="7"/>
      <c r="G154" s="7"/>
    </row>
    <row r="155" spans="1:7" s="66" customFormat="1" x14ac:dyDescent="0.3">
      <c r="A155" s="7"/>
      <c r="B155" s="7"/>
      <c r="C155" s="7"/>
      <c r="D155" s="7"/>
      <c r="E155" s="7"/>
      <c r="F155" s="7"/>
      <c r="G155" s="7"/>
    </row>
    <row r="156" spans="1:7" s="66" customFormat="1" x14ac:dyDescent="0.3">
      <c r="A156" s="7"/>
      <c r="B156" s="7"/>
      <c r="C156" s="7"/>
      <c r="D156" s="7"/>
      <c r="E156" s="7"/>
      <c r="F156" s="7"/>
      <c r="G156" s="7"/>
    </row>
    <row r="157" spans="1:7" s="66" customFormat="1" x14ac:dyDescent="0.3">
      <c r="A157" s="7"/>
      <c r="B157" s="7"/>
      <c r="C157" s="7"/>
      <c r="D157" s="7"/>
      <c r="E157" s="7"/>
      <c r="F157" s="7"/>
      <c r="G157" s="7"/>
    </row>
    <row r="158" spans="1:7" s="66" customFormat="1" x14ac:dyDescent="0.3">
      <c r="A158" s="7"/>
      <c r="B158" s="7"/>
      <c r="C158" s="7"/>
      <c r="D158" s="7"/>
      <c r="E158" s="7"/>
      <c r="F158" s="7"/>
      <c r="G158" s="7"/>
    </row>
    <row r="159" spans="1:7" s="66" customFormat="1" x14ac:dyDescent="0.3">
      <c r="A159" s="7"/>
      <c r="B159" s="7"/>
      <c r="C159" s="7"/>
      <c r="D159" s="7"/>
      <c r="E159" s="7"/>
      <c r="F159" s="7"/>
      <c r="G159" s="7"/>
    </row>
    <row r="160" spans="1:7" s="66" customFormat="1" x14ac:dyDescent="0.3">
      <c r="A160" s="7"/>
      <c r="B160" s="7"/>
      <c r="C160" s="7"/>
      <c r="D160" s="7"/>
      <c r="E160" s="7"/>
      <c r="F160" s="7"/>
      <c r="G160" s="7"/>
    </row>
    <row r="161" spans="1:7" s="66" customFormat="1" x14ac:dyDescent="0.3">
      <c r="A161" s="7"/>
      <c r="B161" s="7"/>
      <c r="C161" s="7"/>
      <c r="D161" s="7"/>
      <c r="E161" s="7"/>
      <c r="F161" s="7"/>
      <c r="G161" s="7"/>
    </row>
    <row r="162" spans="1:7" s="66" customFormat="1" x14ac:dyDescent="0.3">
      <c r="A162" s="7"/>
      <c r="B162" s="7"/>
      <c r="C162" s="7"/>
      <c r="D162" s="7"/>
      <c r="E162" s="7"/>
      <c r="F162" s="7"/>
      <c r="G162" s="7"/>
    </row>
    <row r="163" spans="1:7" s="66" customFormat="1" x14ac:dyDescent="0.3">
      <c r="A163" s="7"/>
      <c r="B163" s="7"/>
      <c r="C163" s="7"/>
      <c r="D163" s="7"/>
      <c r="E163" s="7"/>
      <c r="F163" s="7"/>
      <c r="G163" s="7"/>
    </row>
    <row r="164" spans="1:7" s="66" customFormat="1" x14ac:dyDescent="0.3">
      <c r="A164" s="7"/>
      <c r="B164" s="7"/>
      <c r="C164" s="7"/>
      <c r="D164" s="7"/>
      <c r="E164" s="7"/>
      <c r="F164" s="7"/>
      <c r="G164" s="7"/>
    </row>
    <row r="165" spans="1:7" s="66" customFormat="1" x14ac:dyDescent="0.3">
      <c r="A165" s="7"/>
      <c r="B165" s="7"/>
      <c r="C165" s="7"/>
      <c r="D165" s="7"/>
      <c r="E165" s="7"/>
      <c r="F165" s="7"/>
      <c r="G165" s="7"/>
    </row>
    <row r="166" spans="1:7" s="66" customFormat="1" x14ac:dyDescent="0.3">
      <c r="A166" s="7"/>
      <c r="B166" s="7"/>
      <c r="C166" s="7"/>
      <c r="D166" s="7"/>
      <c r="E166" s="7"/>
      <c r="F166" s="7"/>
      <c r="G166" s="7"/>
    </row>
    <row r="167" spans="1:7" s="66" customFormat="1" x14ac:dyDescent="0.3">
      <c r="A167" s="7"/>
      <c r="B167" s="7"/>
      <c r="C167" s="7"/>
      <c r="D167" s="7"/>
      <c r="E167" s="7"/>
      <c r="F167" s="7"/>
      <c r="G167" s="7"/>
    </row>
    <row r="168" spans="1:7" s="66" customFormat="1" x14ac:dyDescent="0.3">
      <c r="A168" s="7"/>
      <c r="B168" s="7"/>
      <c r="C168" s="7"/>
      <c r="D168" s="7"/>
      <c r="E168" s="7"/>
      <c r="F168" s="7"/>
      <c r="G168" s="7"/>
    </row>
    <row r="169" spans="1:7" s="66" customFormat="1" x14ac:dyDescent="0.3">
      <c r="A169" s="7"/>
      <c r="B169" s="7"/>
      <c r="C169" s="7"/>
      <c r="D169" s="7"/>
      <c r="E169" s="7"/>
      <c r="F169" s="7"/>
      <c r="G169" s="7"/>
    </row>
    <row r="170" spans="1:7" s="66" customFormat="1" x14ac:dyDescent="0.3">
      <c r="A170" s="7"/>
      <c r="B170" s="7"/>
      <c r="C170" s="7"/>
      <c r="D170" s="7"/>
      <c r="E170" s="7"/>
      <c r="F170" s="7"/>
      <c r="G170" s="7"/>
    </row>
    <row r="171" spans="1:7" s="66" customFormat="1" x14ac:dyDescent="0.3">
      <c r="A171" s="7"/>
      <c r="B171" s="7"/>
      <c r="C171" s="7"/>
      <c r="D171" s="7"/>
      <c r="E171" s="7"/>
      <c r="F171" s="7"/>
      <c r="G171" s="7"/>
    </row>
    <row r="172" spans="1:7" s="66" customFormat="1" x14ac:dyDescent="0.3">
      <c r="A172" s="7"/>
      <c r="B172" s="7"/>
      <c r="C172" s="7"/>
      <c r="D172" s="7"/>
      <c r="E172" s="7"/>
      <c r="F172" s="7"/>
      <c r="G172" s="7"/>
    </row>
    <row r="173" spans="1:7" s="66" customFormat="1" x14ac:dyDescent="0.3">
      <c r="A173" s="7"/>
      <c r="B173" s="7"/>
      <c r="C173" s="7"/>
      <c r="D173" s="7"/>
      <c r="E173" s="7"/>
      <c r="F173" s="7"/>
      <c r="G173" s="7"/>
    </row>
    <row r="174" spans="1:7" s="66" customFormat="1" x14ac:dyDescent="0.3">
      <c r="A174" s="7"/>
      <c r="B174" s="7"/>
      <c r="C174" s="7"/>
      <c r="D174" s="7"/>
      <c r="E174" s="7"/>
      <c r="F174" s="7"/>
      <c r="G174" s="7"/>
    </row>
    <row r="175" spans="1:7" s="66" customFormat="1" x14ac:dyDescent="0.3">
      <c r="A175" s="7"/>
      <c r="B175" s="7"/>
      <c r="C175" s="7"/>
      <c r="D175" s="7"/>
      <c r="E175" s="7"/>
      <c r="F175" s="7"/>
      <c r="G175" s="7"/>
    </row>
    <row r="176" spans="1:7" s="66" customFormat="1" x14ac:dyDescent="0.3">
      <c r="A176" s="7"/>
      <c r="B176" s="7"/>
      <c r="C176" s="7"/>
      <c r="D176" s="7"/>
      <c r="E176" s="7"/>
      <c r="F176" s="7"/>
      <c r="G176" s="7"/>
    </row>
    <row r="177" spans="1:7" s="66" customFormat="1" x14ac:dyDescent="0.3">
      <c r="A177" s="7"/>
      <c r="B177" s="7"/>
      <c r="C177" s="7"/>
      <c r="D177" s="7"/>
      <c r="E177" s="7"/>
      <c r="F177" s="7"/>
      <c r="G177" s="7"/>
    </row>
    <row r="178" spans="1:7" s="66" customFormat="1" x14ac:dyDescent="0.3">
      <c r="A178" s="7"/>
      <c r="B178" s="7"/>
      <c r="C178" s="7"/>
      <c r="D178" s="7"/>
      <c r="E178" s="7"/>
      <c r="F178" s="7"/>
      <c r="G178" s="7"/>
    </row>
    <row r="179" spans="1:7" s="66" customFormat="1" x14ac:dyDescent="0.3">
      <c r="A179" s="7"/>
      <c r="B179" s="7"/>
      <c r="C179" s="7"/>
      <c r="D179" s="7"/>
      <c r="E179" s="7"/>
      <c r="F179" s="7"/>
      <c r="G179" s="7"/>
    </row>
    <row r="180" spans="1:7" s="66" customFormat="1" x14ac:dyDescent="0.3">
      <c r="A180" s="7"/>
      <c r="B180" s="7"/>
      <c r="C180" s="7"/>
      <c r="D180" s="7"/>
      <c r="E180" s="7"/>
      <c r="F180" s="7"/>
      <c r="G180" s="7"/>
    </row>
    <row r="181" spans="1:7" s="66" customFormat="1" x14ac:dyDescent="0.3">
      <c r="A181" s="7"/>
      <c r="B181" s="7"/>
      <c r="C181" s="7"/>
      <c r="D181" s="7"/>
      <c r="E181" s="7"/>
      <c r="F181" s="7"/>
      <c r="G181" s="7"/>
    </row>
    <row r="182" spans="1:7" s="66" customFormat="1" x14ac:dyDescent="0.3">
      <c r="A182" s="7"/>
      <c r="B182" s="7"/>
      <c r="C182" s="7"/>
      <c r="D182" s="7"/>
      <c r="E182" s="7"/>
      <c r="F182" s="7"/>
      <c r="G182" s="7"/>
    </row>
    <row r="183" spans="1:7" s="66" customFormat="1" x14ac:dyDescent="0.3">
      <c r="A183" s="7"/>
      <c r="B183" s="7"/>
      <c r="C183" s="7"/>
      <c r="D183" s="7"/>
      <c r="E183" s="7"/>
      <c r="F183" s="7"/>
      <c r="G183" s="7"/>
    </row>
    <row r="184" spans="1:7" s="66" customFormat="1" x14ac:dyDescent="0.3">
      <c r="A184" s="7"/>
      <c r="B184" s="7"/>
      <c r="C184" s="7"/>
      <c r="D184" s="7"/>
      <c r="E184" s="7"/>
      <c r="F184" s="7"/>
      <c r="G184" s="7"/>
    </row>
    <row r="185" spans="1:7" s="66" customFormat="1" x14ac:dyDescent="0.3">
      <c r="A185" s="7"/>
      <c r="B185" s="7"/>
      <c r="C185" s="7"/>
      <c r="D185" s="7"/>
      <c r="E185" s="7"/>
      <c r="F185" s="7"/>
      <c r="G185" s="7"/>
    </row>
    <row r="186" spans="1:7" s="66" customFormat="1" x14ac:dyDescent="0.3">
      <c r="A186" s="7"/>
      <c r="B186" s="7"/>
      <c r="C186" s="7"/>
      <c r="D186" s="7"/>
      <c r="E186" s="7"/>
      <c r="F186" s="7"/>
      <c r="G186" s="7"/>
    </row>
    <row r="187" spans="1:7" s="66" customFormat="1" x14ac:dyDescent="0.3">
      <c r="A187" s="7"/>
      <c r="B187" s="7"/>
      <c r="C187" s="7"/>
      <c r="D187" s="7"/>
      <c r="E187" s="7"/>
      <c r="F187" s="7"/>
      <c r="G187" s="7"/>
    </row>
    <row r="188" spans="1:7" s="66" customFormat="1" x14ac:dyDescent="0.3">
      <c r="A188" s="7"/>
      <c r="B188" s="7"/>
      <c r="C188" s="7"/>
      <c r="D188" s="7"/>
      <c r="E188" s="7"/>
      <c r="F188" s="7"/>
      <c r="G188" s="7"/>
    </row>
    <row r="189" spans="1:7" s="66" customFormat="1" x14ac:dyDescent="0.3">
      <c r="A189" s="7"/>
      <c r="B189" s="7"/>
      <c r="C189" s="7"/>
      <c r="D189" s="7"/>
      <c r="E189" s="7"/>
      <c r="F189" s="7"/>
      <c r="G189" s="7"/>
    </row>
    <row r="190" spans="1:7" s="66" customFormat="1" x14ac:dyDescent="0.3">
      <c r="A190" s="7"/>
      <c r="B190" s="7"/>
      <c r="C190" s="7"/>
      <c r="D190" s="7"/>
      <c r="E190" s="7"/>
      <c r="F190" s="7"/>
      <c r="G190" s="7"/>
    </row>
    <row r="191" spans="1:7" s="66" customFormat="1" x14ac:dyDescent="0.3">
      <c r="A191" s="7"/>
      <c r="B191" s="7"/>
      <c r="C191" s="7"/>
      <c r="D191" s="7"/>
      <c r="E191" s="7"/>
      <c r="F191" s="7"/>
      <c r="G191" s="7"/>
    </row>
    <row r="192" spans="1:7" s="66" customFormat="1" x14ac:dyDescent="0.3">
      <c r="A192" s="7"/>
      <c r="B192" s="7"/>
      <c r="C192" s="7"/>
      <c r="D192" s="7"/>
      <c r="E192" s="7"/>
      <c r="F192" s="7"/>
      <c r="G192" s="7"/>
    </row>
    <row r="193" spans="1:7" s="66" customFormat="1" x14ac:dyDescent="0.3">
      <c r="A193" s="7"/>
      <c r="B193" s="7"/>
      <c r="C193" s="7"/>
      <c r="D193" s="7"/>
      <c r="E193" s="7"/>
      <c r="F193" s="7"/>
      <c r="G193" s="7"/>
    </row>
    <row r="194" spans="1:7" s="66" customFormat="1" x14ac:dyDescent="0.3">
      <c r="A194" s="7"/>
      <c r="B194" s="7"/>
      <c r="C194" s="7"/>
      <c r="D194" s="7"/>
      <c r="E194" s="7"/>
      <c r="F194" s="7"/>
      <c r="G194" s="7"/>
    </row>
    <row r="195" spans="1:7" s="66" customFormat="1" x14ac:dyDescent="0.3">
      <c r="A195" s="7"/>
      <c r="B195" s="7"/>
      <c r="C195" s="7"/>
      <c r="D195" s="7"/>
      <c r="E195" s="7"/>
      <c r="F195" s="7"/>
      <c r="G195" s="7"/>
    </row>
    <row r="196" spans="1:7" s="66" customFormat="1" x14ac:dyDescent="0.3">
      <c r="A196" s="7"/>
      <c r="B196" s="7"/>
      <c r="C196" s="7"/>
      <c r="D196" s="7"/>
      <c r="E196" s="7"/>
      <c r="F196" s="7"/>
      <c r="G196" s="7"/>
    </row>
    <row r="197" spans="1:7" s="66" customFormat="1" x14ac:dyDescent="0.3">
      <c r="A197" s="7"/>
      <c r="B197" s="7"/>
      <c r="C197" s="7"/>
      <c r="D197" s="7"/>
      <c r="E197" s="7"/>
      <c r="F197" s="7"/>
      <c r="G197" s="7"/>
    </row>
    <row r="198" spans="1:7" s="66" customFormat="1" x14ac:dyDescent="0.3">
      <c r="A198" s="7"/>
      <c r="B198" s="7"/>
      <c r="C198" s="7"/>
      <c r="D198" s="7"/>
      <c r="E198" s="7"/>
      <c r="F198" s="7"/>
      <c r="G198" s="7"/>
    </row>
    <row r="199" spans="1:7" s="66" customFormat="1" x14ac:dyDescent="0.3">
      <c r="A199" s="7"/>
      <c r="B199" s="7"/>
      <c r="C199" s="7"/>
      <c r="D199" s="7"/>
      <c r="E199" s="7"/>
      <c r="F199" s="7"/>
      <c r="G199" s="7"/>
    </row>
    <row r="200" spans="1:7" s="66" customFormat="1" x14ac:dyDescent="0.3">
      <c r="A200" s="7"/>
      <c r="B200" s="7"/>
      <c r="C200" s="7"/>
      <c r="D200" s="7"/>
      <c r="E200" s="7"/>
      <c r="F200" s="7"/>
      <c r="G200" s="7"/>
    </row>
    <row r="201" spans="1:7" s="66" customFormat="1" x14ac:dyDescent="0.3">
      <c r="A201" s="7"/>
      <c r="B201" s="7"/>
      <c r="C201" s="7"/>
      <c r="D201" s="7"/>
      <c r="E201" s="7"/>
      <c r="F201" s="7"/>
      <c r="G201" s="7"/>
    </row>
    <row r="202" spans="1:7" s="66" customFormat="1" x14ac:dyDescent="0.3">
      <c r="A202" s="7"/>
      <c r="B202" s="7"/>
      <c r="C202" s="7"/>
      <c r="D202" s="7"/>
      <c r="E202" s="7"/>
      <c r="F202" s="7"/>
      <c r="G202" s="7"/>
    </row>
    <row r="203" spans="1:7" s="66" customFormat="1" x14ac:dyDescent="0.3">
      <c r="A203" s="7"/>
      <c r="B203" s="7"/>
      <c r="C203" s="7"/>
      <c r="D203" s="7"/>
      <c r="E203" s="7"/>
      <c r="F203" s="7"/>
      <c r="G203" s="7"/>
    </row>
    <row r="204" spans="1:7" s="66" customFormat="1" x14ac:dyDescent="0.3">
      <c r="A204" s="7"/>
      <c r="B204" s="7"/>
      <c r="C204" s="7"/>
      <c r="D204" s="7"/>
      <c r="E204" s="7"/>
      <c r="F204" s="7"/>
      <c r="G204" s="7"/>
    </row>
    <row r="205" spans="1:7" s="66" customFormat="1" x14ac:dyDescent="0.3">
      <c r="A205" s="7"/>
      <c r="B205" s="7"/>
      <c r="C205" s="7"/>
      <c r="D205" s="7"/>
      <c r="E205" s="7"/>
      <c r="F205" s="7"/>
      <c r="G205" s="7"/>
    </row>
    <row r="206" spans="1:7" s="66" customFormat="1" x14ac:dyDescent="0.3">
      <c r="A206" s="7"/>
      <c r="B206" s="7"/>
      <c r="C206" s="7"/>
      <c r="D206" s="7"/>
      <c r="E206" s="7"/>
      <c r="F206" s="7"/>
      <c r="G206" s="7"/>
    </row>
    <row r="207" spans="1:7" s="66" customFormat="1" x14ac:dyDescent="0.3">
      <c r="A207" s="7"/>
      <c r="B207" s="7"/>
      <c r="C207" s="7"/>
      <c r="D207" s="7"/>
      <c r="E207" s="7"/>
      <c r="F207" s="7"/>
      <c r="G207" s="7"/>
    </row>
    <row r="208" spans="1:7" s="66" customFormat="1" x14ac:dyDescent="0.3">
      <c r="A208" s="7"/>
      <c r="B208" s="7"/>
      <c r="C208" s="7"/>
      <c r="D208" s="7"/>
      <c r="E208" s="7"/>
      <c r="F208" s="7"/>
      <c r="G208" s="7"/>
    </row>
    <row r="209" spans="1:7" s="66" customFormat="1" x14ac:dyDescent="0.3">
      <c r="A209" s="7"/>
      <c r="B209" s="7"/>
      <c r="C209" s="7"/>
      <c r="D209" s="7"/>
      <c r="E209" s="7"/>
      <c r="F209" s="7"/>
      <c r="G209" s="7"/>
    </row>
    <row r="210" spans="1:7" s="66" customFormat="1" x14ac:dyDescent="0.3">
      <c r="A210" s="7"/>
      <c r="B210" s="7"/>
      <c r="C210" s="7"/>
      <c r="D210" s="7"/>
      <c r="E210" s="7"/>
      <c r="F210" s="7"/>
      <c r="G210" s="7"/>
    </row>
    <row r="211" spans="1:7" s="66" customFormat="1" x14ac:dyDescent="0.3">
      <c r="A211" s="7"/>
      <c r="B211" s="7"/>
      <c r="C211" s="7"/>
      <c r="D211" s="7"/>
      <c r="E211" s="7"/>
      <c r="F211" s="7"/>
      <c r="G211" s="7"/>
    </row>
    <row r="212" spans="1:7" s="66" customFormat="1" x14ac:dyDescent="0.3">
      <c r="A212" s="7"/>
      <c r="B212" s="7"/>
      <c r="C212" s="7"/>
      <c r="D212" s="7"/>
      <c r="E212" s="7"/>
      <c r="F212" s="7"/>
      <c r="G212" s="7"/>
    </row>
    <row r="213" spans="1:7" s="66" customFormat="1" x14ac:dyDescent="0.3">
      <c r="A213" s="7"/>
      <c r="B213" s="7"/>
      <c r="C213" s="7"/>
      <c r="D213" s="7"/>
      <c r="E213" s="7"/>
      <c r="F213" s="7"/>
      <c r="G213" s="7"/>
    </row>
    <row r="214" spans="1:7" s="66" customFormat="1" x14ac:dyDescent="0.3">
      <c r="A214" s="7"/>
      <c r="B214" s="7"/>
      <c r="C214" s="7"/>
      <c r="D214" s="7"/>
      <c r="E214" s="7"/>
      <c r="F214" s="7"/>
      <c r="G214" s="7"/>
    </row>
    <row r="215" spans="1:7" s="66" customFormat="1" x14ac:dyDescent="0.3">
      <c r="A215" s="7"/>
      <c r="B215" s="7"/>
      <c r="C215" s="7"/>
      <c r="D215" s="7"/>
      <c r="E215" s="7"/>
      <c r="F215" s="7"/>
      <c r="G215" s="7"/>
    </row>
    <row r="216" spans="1:7" s="66" customFormat="1" x14ac:dyDescent="0.3">
      <c r="A216" s="7"/>
      <c r="B216" s="7"/>
      <c r="C216" s="7"/>
      <c r="D216" s="7"/>
      <c r="E216" s="7"/>
      <c r="F216" s="7"/>
      <c r="G216" s="7"/>
    </row>
    <row r="217" spans="1:7" s="66" customFormat="1" x14ac:dyDescent="0.3">
      <c r="A217" s="7"/>
      <c r="B217" s="7"/>
      <c r="C217" s="7"/>
      <c r="D217" s="7"/>
      <c r="E217" s="7"/>
      <c r="F217" s="7"/>
      <c r="G217" s="7"/>
    </row>
    <row r="218" spans="1:7" s="66" customFormat="1" x14ac:dyDescent="0.3">
      <c r="A218" s="7"/>
      <c r="B218" s="7"/>
      <c r="C218" s="7"/>
      <c r="D218" s="7"/>
      <c r="E218" s="7"/>
      <c r="F218" s="7"/>
      <c r="G218" s="7"/>
    </row>
    <row r="219" spans="1:7" s="66" customFormat="1" x14ac:dyDescent="0.3">
      <c r="A219" s="7"/>
      <c r="B219" s="7"/>
      <c r="C219" s="7"/>
      <c r="D219" s="7"/>
      <c r="E219" s="7"/>
      <c r="F219" s="7"/>
      <c r="G219" s="7"/>
    </row>
    <row r="220" spans="1:7" s="66" customFormat="1" x14ac:dyDescent="0.3">
      <c r="A220" s="7"/>
      <c r="B220" s="7"/>
      <c r="C220" s="7"/>
      <c r="D220" s="7"/>
      <c r="E220" s="7"/>
      <c r="F220" s="7"/>
      <c r="G220" s="7"/>
    </row>
    <row r="221" spans="1:7" s="66" customFormat="1" x14ac:dyDescent="0.3">
      <c r="A221" s="7"/>
      <c r="B221" s="7"/>
      <c r="C221" s="7"/>
      <c r="D221" s="7"/>
      <c r="E221" s="7"/>
      <c r="F221" s="7"/>
      <c r="G221" s="7"/>
    </row>
    <row r="222" spans="1:7" s="66" customFormat="1" x14ac:dyDescent="0.3">
      <c r="A222" s="7"/>
      <c r="B222" s="7"/>
      <c r="C222" s="7"/>
      <c r="D222" s="7"/>
      <c r="E222" s="7"/>
      <c r="F222" s="7"/>
      <c r="G222" s="7"/>
    </row>
    <row r="223" spans="1:7" s="66" customFormat="1" x14ac:dyDescent="0.3">
      <c r="A223" s="7"/>
      <c r="B223" s="7"/>
      <c r="C223" s="7"/>
      <c r="D223" s="7"/>
      <c r="E223" s="7"/>
      <c r="F223" s="7"/>
      <c r="G223" s="7"/>
    </row>
    <row r="224" spans="1:7" s="66" customFormat="1" x14ac:dyDescent="0.3">
      <c r="A224" s="7"/>
      <c r="B224" s="7"/>
      <c r="C224" s="7"/>
      <c r="D224" s="7"/>
      <c r="E224" s="7"/>
      <c r="F224" s="7"/>
      <c r="G224" s="7"/>
    </row>
    <row r="225" spans="1:7" s="66" customFormat="1" x14ac:dyDescent="0.3">
      <c r="A225" s="7"/>
      <c r="B225" s="7"/>
      <c r="C225" s="7"/>
      <c r="D225" s="7"/>
      <c r="E225" s="7"/>
      <c r="F225" s="7"/>
      <c r="G225" s="7"/>
    </row>
    <row r="226" spans="1:7" s="66" customFormat="1" x14ac:dyDescent="0.3">
      <c r="A226" s="7"/>
      <c r="B226" s="7"/>
      <c r="C226" s="7"/>
      <c r="D226" s="7"/>
      <c r="E226" s="7"/>
      <c r="F226" s="7"/>
      <c r="G226" s="7"/>
    </row>
    <row r="227" spans="1:7" s="66" customFormat="1" x14ac:dyDescent="0.3">
      <c r="A227" s="7"/>
      <c r="B227" s="7"/>
      <c r="C227" s="7"/>
      <c r="D227" s="7"/>
      <c r="E227" s="7"/>
      <c r="F227" s="7"/>
      <c r="G227" s="7"/>
    </row>
    <row r="228" spans="1:7" s="66" customFormat="1" x14ac:dyDescent="0.3">
      <c r="A228" s="7"/>
      <c r="B228" s="7"/>
      <c r="C228" s="7"/>
      <c r="D228" s="7"/>
      <c r="E228" s="7"/>
      <c r="F228" s="7"/>
      <c r="G228" s="7"/>
    </row>
    <row r="229" spans="1:7" s="66" customFormat="1" x14ac:dyDescent="0.3">
      <c r="A229" s="7"/>
      <c r="B229" s="7"/>
      <c r="C229" s="7"/>
      <c r="D229" s="7"/>
      <c r="E229" s="7"/>
      <c r="F229" s="7"/>
      <c r="G229" s="7"/>
    </row>
    <row r="230" spans="1:7" s="66" customFormat="1" x14ac:dyDescent="0.3">
      <c r="A230" s="7"/>
      <c r="B230" s="7"/>
      <c r="C230" s="7"/>
      <c r="D230" s="7"/>
      <c r="E230" s="7"/>
      <c r="F230" s="7"/>
      <c r="G230" s="7"/>
    </row>
    <row r="231" spans="1:7" s="66" customFormat="1" x14ac:dyDescent="0.3">
      <c r="A231" s="7"/>
      <c r="B231" s="7"/>
      <c r="C231" s="7"/>
      <c r="D231" s="7"/>
      <c r="E231" s="7"/>
      <c r="F231" s="7"/>
      <c r="G231" s="7"/>
    </row>
    <row r="232" spans="1:7" s="66" customFormat="1" x14ac:dyDescent="0.3">
      <c r="A232" s="7"/>
      <c r="B232" s="7"/>
      <c r="C232" s="7"/>
      <c r="D232" s="7"/>
      <c r="E232" s="7"/>
      <c r="F232" s="7"/>
      <c r="G232" s="7"/>
    </row>
    <row r="233" spans="1:7" s="66" customFormat="1" x14ac:dyDescent="0.3">
      <c r="A233" s="7"/>
      <c r="B233" s="7"/>
      <c r="C233" s="7"/>
      <c r="D233" s="7"/>
      <c r="E233" s="7"/>
      <c r="F233" s="7"/>
      <c r="G233" s="7"/>
    </row>
    <row r="234" spans="1:7" s="66" customFormat="1" x14ac:dyDescent="0.3">
      <c r="A234" s="7"/>
      <c r="B234" s="7"/>
      <c r="C234" s="7"/>
      <c r="D234" s="7"/>
      <c r="E234" s="7"/>
      <c r="F234" s="7"/>
      <c r="G234" s="7"/>
    </row>
    <row r="235" spans="1:7" s="66" customFormat="1" x14ac:dyDescent="0.3">
      <c r="A235" s="7"/>
      <c r="B235" s="7"/>
      <c r="C235" s="7"/>
      <c r="D235" s="7"/>
      <c r="E235" s="7"/>
      <c r="F235" s="7"/>
      <c r="G235" s="7"/>
    </row>
    <row r="236" spans="1:7" s="66" customFormat="1" x14ac:dyDescent="0.3">
      <c r="A236" s="7"/>
      <c r="B236" s="7"/>
      <c r="C236" s="7"/>
      <c r="D236" s="7"/>
      <c r="E236" s="7"/>
      <c r="F236" s="7"/>
      <c r="G236" s="7"/>
    </row>
    <row r="237" spans="1:7" s="66" customFormat="1" x14ac:dyDescent="0.3">
      <c r="A237" s="7"/>
      <c r="B237" s="7"/>
      <c r="C237" s="7"/>
      <c r="D237" s="7"/>
      <c r="E237" s="7"/>
      <c r="F237" s="7"/>
      <c r="G237" s="7"/>
    </row>
    <row r="238" spans="1:7" s="66" customFormat="1" x14ac:dyDescent="0.3">
      <c r="A238" s="7"/>
      <c r="B238" s="7"/>
      <c r="C238" s="7"/>
      <c r="D238" s="7"/>
      <c r="E238" s="7"/>
      <c r="F238" s="7"/>
      <c r="G238" s="7"/>
    </row>
    <row r="239" spans="1:7" s="66" customFormat="1" x14ac:dyDescent="0.3">
      <c r="A239" s="7"/>
      <c r="B239" s="7"/>
      <c r="C239" s="7"/>
      <c r="D239" s="7"/>
      <c r="E239" s="7"/>
      <c r="F239" s="7"/>
      <c r="G239" s="7"/>
    </row>
    <row r="240" spans="1:7" s="66" customFormat="1" x14ac:dyDescent="0.3">
      <c r="A240" s="7"/>
      <c r="B240" s="7"/>
      <c r="C240" s="7"/>
      <c r="D240" s="7"/>
      <c r="E240" s="7"/>
      <c r="F240" s="7"/>
      <c r="G240" s="7"/>
    </row>
    <row r="241" spans="1:7" s="66" customFormat="1" x14ac:dyDescent="0.3">
      <c r="A241" s="7"/>
      <c r="B241" s="7"/>
      <c r="C241" s="7"/>
      <c r="D241" s="7"/>
      <c r="E241" s="7"/>
      <c r="F241" s="7"/>
      <c r="G241" s="7"/>
    </row>
    <row r="242" spans="1:7" s="66" customFormat="1" x14ac:dyDescent="0.3">
      <c r="A242" s="7"/>
      <c r="B242" s="7"/>
      <c r="C242" s="7"/>
      <c r="D242" s="7"/>
      <c r="E242" s="7"/>
      <c r="F242" s="7"/>
      <c r="G242" s="7"/>
    </row>
    <row r="243" spans="1:7" s="66" customFormat="1" x14ac:dyDescent="0.3">
      <c r="A243" s="7"/>
      <c r="B243" s="7"/>
      <c r="C243" s="7"/>
      <c r="D243" s="7"/>
      <c r="E243" s="7"/>
      <c r="F243" s="7"/>
      <c r="G243" s="7"/>
    </row>
    <row r="244" spans="1:7" s="66" customFormat="1" x14ac:dyDescent="0.3">
      <c r="A244" s="7"/>
      <c r="B244" s="7"/>
      <c r="C244" s="7"/>
      <c r="D244" s="7"/>
      <c r="E244" s="7"/>
      <c r="F244" s="7"/>
      <c r="G244" s="7"/>
    </row>
    <row r="245" spans="1:7" s="66" customFormat="1" x14ac:dyDescent="0.3">
      <c r="A245" s="7"/>
      <c r="B245" s="7"/>
      <c r="C245" s="7"/>
      <c r="D245" s="7"/>
      <c r="E245" s="7"/>
      <c r="F245" s="7"/>
      <c r="G245" s="7"/>
    </row>
    <row r="246" spans="1:7" s="66" customFormat="1" x14ac:dyDescent="0.3">
      <c r="A246" s="7"/>
      <c r="B246" s="7"/>
      <c r="C246" s="7"/>
      <c r="D246" s="7"/>
      <c r="E246" s="7"/>
      <c r="F246" s="7"/>
      <c r="G246" s="7"/>
    </row>
    <row r="247" spans="1:7" s="66" customFormat="1" x14ac:dyDescent="0.3">
      <c r="A247" s="7"/>
      <c r="B247" s="7"/>
      <c r="C247" s="7"/>
      <c r="D247" s="7"/>
      <c r="E247" s="7"/>
      <c r="F247" s="7"/>
      <c r="G247" s="7"/>
    </row>
    <row r="248" spans="1:7" s="66" customFormat="1" x14ac:dyDescent="0.3">
      <c r="A248" s="7"/>
      <c r="B248" s="7"/>
      <c r="C248" s="7"/>
      <c r="D248" s="7"/>
      <c r="E248" s="7"/>
      <c r="F248" s="7"/>
      <c r="G248" s="7"/>
    </row>
    <row r="249" spans="1:7" s="66" customFormat="1" x14ac:dyDescent="0.3">
      <c r="A249" s="7"/>
      <c r="B249" s="7"/>
      <c r="C249" s="7"/>
      <c r="D249" s="7"/>
      <c r="E249" s="7"/>
      <c r="F249" s="7"/>
      <c r="G249" s="7"/>
    </row>
    <row r="250" spans="1:7" s="66" customFormat="1" x14ac:dyDescent="0.3">
      <c r="A250" s="7"/>
      <c r="B250" s="7"/>
      <c r="C250" s="7"/>
      <c r="D250" s="7"/>
      <c r="E250" s="7"/>
      <c r="F250" s="7"/>
      <c r="G250" s="7"/>
    </row>
    <row r="251" spans="1:7" s="66" customFormat="1" x14ac:dyDescent="0.3">
      <c r="A251" s="7"/>
      <c r="B251" s="7"/>
      <c r="C251" s="7"/>
      <c r="D251" s="7"/>
      <c r="E251" s="7"/>
      <c r="F251" s="7"/>
      <c r="G251" s="7"/>
    </row>
    <row r="252" spans="1:7" s="66" customFormat="1" x14ac:dyDescent="0.3">
      <c r="A252" s="7"/>
      <c r="B252" s="7"/>
      <c r="C252" s="7"/>
      <c r="D252" s="7"/>
      <c r="E252" s="7"/>
      <c r="F252" s="7"/>
      <c r="G252" s="7"/>
    </row>
    <row r="253" spans="1:7" s="66" customFormat="1" x14ac:dyDescent="0.3">
      <c r="A253" s="7"/>
      <c r="B253" s="7"/>
      <c r="C253" s="7"/>
      <c r="D253" s="7"/>
      <c r="E253" s="7"/>
      <c r="F253" s="7"/>
      <c r="G253" s="7"/>
    </row>
    <row r="254" spans="1:7" s="66" customFormat="1" x14ac:dyDescent="0.3">
      <c r="A254" s="7"/>
      <c r="B254" s="7"/>
      <c r="C254" s="7"/>
      <c r="D254" s="7"/>
      <c r="E254" s="7"/>
      <c r="F254" s="7"/>
      <c r="G254" s="7"/>
    </row>
    <row r="255" spans="1:7" s="66" customFormat="1" x14ac:dyDescent="0.3">
      <c r="A255" s="7"/>
      <c r="B255" s="7"/>
      <c r="C255" s="7"/>
      <c r="D255" s="7"/>
      <c r="E255" s="7"/>
      <c r="F255" s="7"/>
      <c r="G255" s="7"/>
    </row>
    <row r="256" spans="1:7" s="66" customFormat="1" x14ac:dyDescent="0.3">
      <c r="A256" s="7"/>
      <c r="B256" s="7"/>
      <c r="C256" s="7"/>
      <c r="D256" s="7"/>
      <c r="E256" s="7"/>
      <c r="F256" s="7"/>
      <c r="G256" s="7"/>
    </row>
    <row r="257" spans="1:7" s="66" customFormat="1" x14ac:dyDescent="0.3">
      <c r="A257" s="7"/>
      <c r="B257" s="7"/>
      <c r="C257" s="7"/>
      <c r="D257" s="7"/>
      <c r="E257" s="7"/>
      <c r="F257" s="7"/>
      <c r="G257" s="7"/>
    </row>
    <row r="258" spans="1:7" s="66" customFormat="1" x14ac:dyDescent="0.3">
      <c r="A258" s="7"/>
      <c r="B258" s="7"/>
      <c r="C258" s="7"/>
      <c r="D258" s="7"/>
      <c r="E258" s="7"/>
      <c r="F258" s="7"/>
      <c r="G258" s="7"/>
    </row>
    <row r="259" spans="1:7" s="66" customFormat="1" x14ac:dyDescent="0.3">
      <c r="A259" s="7"/>
      <c r="B259" s="7"/>
      <c r="C259" s="7"/>
      <c r="D259" s="7"/>
      <c r="E259" s="7"/>
      <c r="F259" s="7"/>
      <c r="G259" s="7"/>
    </row>
    <row r="260" spans="1:7" s="66" customFormat="1" x14ac:dyDescent="0.3">
      <c r="A260" s="7"/>
      <c r="B260" s="7"/>
      <c r="C260" s="7"/>
      <c r="D260" s="7"/>
      <c r="E260" s="7"/>
      <c r="F260" s="7"/>
      <c r="G260" s="7"/>
    </row>
    <row r="261" spans="1:7" s="66" customFormat="1" x14ac:dyDescent="0.3">
      <c r="A261" s="7"/>
      <c r="B261" s="7"/>
      <c r="C261" s="7"/>
      <c r="D261" s="7"/>
      <c r="E261" s="7"/>
      <c r="F261" s="7"/>
      <c r="G261" s="7"/>
    </row>
    <row r="262" spans="1:7" s="66" customFormat="1" x14ac:dyDescent="0.3">
      <c r="A262" s="7"/>
      <c r="B262" s="7"/>
      <c r="C262" s="7"/>
      <c r="D262" s="7"/>
      <c r="E262" s="7"/>
      <c r="F262" s="7"/>
      <c r="G262" s="7"/>
    </row>
    <row r="263" spans="1:7" s="66" customFormat="1" x14ac:dyDescent="0.3">
      <c r="A263" s="7"/>
      <c r="B263" s="7"/>
      <c r="C263" s="7"/>
      <c r="D263" s="7"/>
      <c r="E263" s="7"/>
      <c r="F263" s="7"/>
      <c r="G263" s="7"/>
    </row>
    <row r="264" spans="1:7" s="66" customFormat="1" x14ac:dyDescent="0.3">
      <c r="A264" s="7"/>
      <c r="B264" s="7"/>
      <c r="C264" s="7"/>
      <c r="D264" s="7"/>
      <c r="E264" s="7"/>
      <c r="F264" s="7"/>
      <c r="G264" s="7"/>
    </row>
    <row r="265" spans="1:7" s="66" customFormat="1" x14ac:dyDescent="0.3">
      <c r="A265" s="7"/>
      <c r="B265" s="7"/>
      <c r="C265" s="7"/>
      <c r="D265" s="7"/>
      <c r="E265" s="7"/>
      <c r="F265" s="7"/>
      <c r="G265" s="7"/>
    </row>
    <row r="266" spans="1:7" s="66" customFormat="1" x14ac:dyDescent="0.3">
      <c r="A266" s="7"/>
      <c r="B266" s="7"/>
      <c r="C266" s="7"/>
      <c r="D266" s="7"/>
      <c r="E266" s="7"/>
      <c r="F266" s="7"/>
      <c r="G266" s="7"/>
    </row>
    <row r="267" spans="1:7" s="66" customFormat="1" x14ac:dyDescent="0.3">
      <c r="A267" s="7"/>
      <c r="B267" s="7"/>
      <c r="C267" s="7"/>
      <c r="D267" s="7"/>
      <c r="E267" s="7"/>
      <c r="F267" s="7"/>
      <c r="G267" s="7"/>
    </row>
    <row r="268" spans="1:7" s="66" customFormat="1" x14ac:dyDescent="0.3">
      <c r="A268" s="7"/>
      <c r="B268" s="7"/>
      <c r="C268" s="7"/>
      <c r="D268" s="7"/>
      <c r="E268" s="7"/>
      <c r="F268" s="7"/>
      <c r="G268" s="7"/>
    </row>
    <row r="269" spans="1:7" s="66" customFormat="1" x14ac:dyDescent="0.3">
      <c r="A269" s="7"/>
      <c r="B269" s="7"/>
      <c r="C269" s="7"/>
      <c r="D269" s="7"/>
      <c r="E269" s="7"/>
      <c r="F269" s="7"/>
      <c r="G269" s="7"/>
    </row>
    <row r="270" spans="1:7" s="66" customFormat="1" x14ac:dyDescent="0.3">
      <c r="A270" s="7"/>
      <c r="B270" s="7"/>
      <c r="C270" s="7"/>
      <c r="D270" s="7"/>
      <c r="E270" s="7"/>
      <c r="F270" s="7"/>
      <c r="G270" s="7"/>
    </row>
    <row r="271" spans="1:7" s="66" customFormat="1" x14ac:dyDescent="0.3">
      <c r="A271" s="7"/>
      <c r="B271" s="7"/>
      <c r="C271" s="7"/>
      <c r="D271" s="7"/>
      <c r="E271" s="7"/>
      <c r="F271" s="7"/>
      <c r="G271" s="7"/>
    </row>
    <row r="272" spans="1:7" s="66" customFormat="1" x14ac:dyDescent="0.3">
      <c r="A272" s="7"/>
      <c r="B272" s="7"/>
      <c r="C272" s="7"/>
      <c r="D272" s="7"/>
      <c r="E272" s="7"/>
      <c r="F272" s="7"/>
      <c r="G272" s="7"/>
    </row>
    <row r="273" spans="1:7" s="66" customFormat="1" x14ac:dyDescent="0.3">
      <c r="A273" s="7"/>
      <c r="B273" s="7"/>
      <c r="C273" s="7"/>
      <c r="D273" s="7"/>
      <c r="E273" s="7"/>
      <c r="F273" s="7"/>
      <c r="G273" s="7"/>
    </row>
    <row r="274" spans="1:7" s="66" customFormat="1" x14ac:dyDescent="0.3">
      <c r="A274" s="7"/>
      <c r="B274" s="7"/>
      <c r="C274" s="7"/>
      <c r="D274" s="7"/>
      <c r="E274" s="7"/>
      <c r="F274" s="7"/>
      <c r="G274" s="7"/>
    </row>
    <row r="275" spans="1:7" s="66" customFormat="1" x14ac:dyDescent="0.3">
      <c r="A275" s="7"/>
      <c r="B275" s="7"/>
      <c r="C275" s="7"/>
      <c r="D275" s="7"/>
      <c r="E275" s="7"/>
      <c r="F275" s="7"/>
      <c r="G275" s="7"/>
    </row>
    <row r="276" spans="1:7" s="66" customFormat="1" x14ac:dyDescent="0.3">
      <c r="A276" s="7"/>
      <c r="B276" s="7"/>
      <c r="C276" s="7"/>
      <c r="D276" s="7"/>
      <c r="E276" s="7"/>
      <c r="F276" s="7"/>
      <c r="G276" s="7"/>
    </row>
    <row r="277" spans="1:7" s="66" customFormat="1" x14ac:dyDescent="0.3">
      <c r="A277" s="7"/>
      <c r="B277" s="7"/>
      <c r="C277" s="7"/>
      <c r="D277" s="7"/>
      <c r="E277" s="7"/>
      <c r="F277" s="7"/>
      <c r="G277" s="7"/>
    </row>
    <row r="278" spans="1:7" s="66" customFormat="1" x14ac:dyDescent="0.3">
      <c r="A278" s="7"/>
      <c r="B278" s="7"/>
      <c r="C278" s="7"/>
      <c r="D278" s="7"/>
      <c r="E278" s="7"/>
      <c r="F278" s="7"/>
      <c r="G278" s="7"/>
    </row>
    <row r="279" spans="1:7" s="66" customFormat="1" x14ac:dyDescent="0.3">
      <c r="A279" s="7"/>
      <c r="B279" s="7"/>
      <c r="C279" s="7"/>
      <c r="D279" s="7"/>
      <c r="E279" s="7"/>
      <c r="F279" s="7"/>
      <c r="G279" s="7"/>
    </row>
    <row r="280" spans="1:7" s="66" customFormat="1" x14ac:dyDescent="0.3">
      <c r="A280" s="7"/>
      <c r="B280" s="7"/>
      <c r="C280" s="7"/>
      <c r="D280" s="7"/>
      <c r="E280" s="7"/>
      <c r="F280" s="7"/>
      <c r="G280" s="7"/>
    </row>
    <row r="281" spans="1:7" s="66" customFormat="1" x14ac:dyDescent="0.3">
      <c r="A281" s="7"/>
      <c r="B281" s="7"/>
      <c r="C281" s="7"/>
      <c r="D281" s="7"/>
      <c r="E281" s="7"/>
      <c r="F281" s="7"/>
      <c r="G281" s="7"/>
    </row>
    <row r="282" spans="1:7" s="66" customFormat="1" x14ac:dyDescent="0.3">
      <c r="A282" s="7"/>
      <c r="B282" s="7"/>
      <c r="C282" s="7"/>
      <c r="D282" s="7"/>
      <c r="E282" s="7"/>
      <c r="F282" s="7"/>
      <c r="G282" s="7"/>
    </row>
    <row r="283" spans="1:7" s="66" customFormat="1" x14ac:dyDescent="0.3">
      <c r="A283" s="7"/>
      <c r="B283" s="7"/>
      <c r="C283" s="7"/>
      <c r="D283" s="7"/>
      <c r="E283" s="7"/>
      <c r="F283" s="7"/>
      <c r="G283" s="7"/>
    </row>
    <row r="284" spans="1:7" s="66" customFormat="1" x14ac:dyDescent="0.3">
      <c r="A284" s="7"/>
      <c r="B284" s="7"/>
      <c r="C284" s="7"/>
      <c r="D284" s="7"/>
      <c r="E284" s="7"/>
      <c r="F284" s="7"/>
      <c r="G284" s="7"/>
    </row>
    <row r="285" spans="1:7" s="66" customFormat="1" x14ac:dyDescent="0.3">
      <c r="A285" s="7"/>
      <c r="B285" s="7"/>
      <c r="C285" s="7"/>
      <c r="D285" s="7"/>
      <c r="E285" s="7"/>
      <c r="F285" s="7"/>
      <c r="G285" s="7"/>
    </row>
    <row r="286" spans="1:7" s="66" customFormat="1" x14ac:dyDescent="0.3">
      <c r="A286" s="7"/>
      <c r="B286" s="7"/>
      <c r="C286" s="7"/>
      <c r="D286" s="7"/>
      <c r="E286" s="7"/>
      <c r="F286" s="7"/>
      <c r="G286" s="7"/>
    </row>
    <row r="287" spans="1:7" s="66" customFormat="1" x14ac:dyDescent="0.3">
      <c r="A287" s="7"/>
      <c r="B287" s="7"/>
      <c r="C287" s="7"/>
      <c r="D287" s="7"/>
      <c r="E287" s="7"/>
      <c r="F287" s="7"/>
      <c r="G287" s="7"/>
    </row>
    <row r="288" spans="1:7" s="66" customFormat="1" x14ac:dyDescent="0.3">
      <c r="A288" s="7"/>
      <c r="B288" s="7"/>
      <c r="C288" s="7"/>
      <c r="D288" s="7"/>
      <c r="E288" s="7"/>
      <c r="F288" s="7"/>
      <c r="G288" s="7"/>
    </row>
    <row r="289" spans="1:7" s="66" customFormat="1" x14ac:dyDescent="0.3">
      <c r="A289" s="7"/>
      <c r="B289" s="7"/>
      <c r="C289" s="7"/>
      <c r="D289" s="7"/>
      <c r="E289" s="7"/>
      <c r="F289" s="7"/>
      <c r="G289" s="7"/>
    </row>
    <row r="290" spans="1:7" s="66" customFormat="1" x14ac:dyDescent="0.3">
      <c r="A290" s="7"/>
      <c r="B290" s="7"/>
      <c r="C290" s="7"/>
      <c r="D290" s="7"/>
      <c r="E290" s="7"/>
      <c r="F290" s="7"/>
      <c r="G290" s="7"/>
    </row>
    <row r="291" spans="1:7" s="66" customFormat="1" x14ac:dyDescent="0.3">
      <c r="A291" s="7"/>
      <c r="B291" s="7"/>
      <c r="C291" s="7"/>
      <c r="D291" s="7"/>
      <c r="E291" s="7"/>
      <c r="F291" s="7"/>
      <c r="G291" s="7"/>
    </row>
    <row r="292" spans="1:7" s="66" customFormat="1" x14ac:dyDescent="0.3">
      <c r="A292" s="7"/>
      <c r="B292" s="7"/>
      <c r="C292" s="7"/>
      <c r="D292" s="7"/>
      <c r="E292" s="7"/>
      <c r="F292" s="7"/>
      <c r="G292" s="7"/>
    </row>
    <row r="293" spans="1:7" s="66" customFormat="1" x14ac:dyDescent="0.3">
      <c r="A293" s="7"/>
      <c r="B293" s="7"/>
      <c r="C293" s="7"/>
      <c r="D293" s="7"/>
      <c r="E293" s="7"/>
      <c r="F293" s="7"/>
      <c r="G293" s="7"/>
    </row>
    <row r="294" spans="1:7" s="66" customFormat="1" x14ac:dyDescent="0.3">
      <c r="A294" s="7"/>
      <c r="B294" s="7"/>
      <c r="C294" s="7"/>
      <c r="D294" s="7"/>
      <c r="E294" s="7"/>
      <c r="F294" s="7"/>
      <c r="G294" s="7"/>
    </row>
    <row r="295" spans="1:7" s="66" customFormat="1" x14ac:dyDescent="0.3">
      <c r="A295" s="7"/>
      <c r="B295" s="7"/>
      <c r="C295" s="7"/>
      <c r="D295" s="7"/>
      <c r="E295" s="7"/>
      <c r="F295" s="7"/>
      <c r="G295" s="7"/>
    </row>
    <row r="296" spans="1:7" s="66" customFormat="1" x14ac:dyDescent="0.3">
      <c r="A296" s="7"/>
      <c r="B296" s="7"/>
      <c r="C296" s="7"/>
      <c r="D296" s="7"/>
      <c r="E296" s="7"/>
      <c r="F296" s="7"/>
      <c r="G296" s="7"/>
    </row>
    <row r="297" spans="1:7" s="66" customFormat="1" x14ac:dyDescent="0.3">
      <c r="A297" s="7"/>
      <c r="B297" s="7"/>
      <c r="C297" s="7"/>
      <c r="D297" s="7"/>
      <c r="E297" s="7"/>
      <c r="F297" s="7"/>
      <c r="G297" s="7"/>
    </row>
    <row r="298" spans="1:7" s="66" customFormat="1" x14ac:dyDescent="0.3">
      <c r="A298" s="7"/>
      <c r="B298" s="7"/>
      <c r="C298" s="7"/>
      <c r="D298" s="7"/>
      <c r="E298" s="7"/>
      <c r="F298" s="7"/>
      <c r="G298" s="7"/>
    </row>
    <row r="299" spans="1:7" s="66" customFormat="1" x14ac:dyDescent="0.3">
      <c r="A299" s="7"/>
      <c r="B299" s="7"/>
      <c r="C299" s="7"/>
      <c r="D299" s="7"/>
      <c r="E299" s="7"/>
      <c r="F299" s="7"/>
      <c r="G299" s="7"/>
    </row>
    <row r="300" spans="1:7" s="66" customFormat="1" x14ac:dyDescent="0.3">
      <c r="A300" s="7"/>
      <c r="B300" s="7"/>
      <c r="C300" s="7"/>
      <c r="D300" s="7"/>
      <c r="E300" s="7"/>
      <c r="F300" s="7"/>
      <c r="G300" s="7"/>
    </row>
    <row r="301" spans="1:7" s="66" customFormat="1" x14ac:dyDescent="0.3">
      <c r="A301" s="7"/>
      <c r="B301" s="7"/>
      <c r="C301" s="7"/>
      <c r="D301" s="7"/>
      <c r="E301" s="7"/>
      <c r="F301" s="7"/>
      <c r="G301" s="7"/>
    </row>
    <row r="302" spans="1:7" s="66" customFormat="1" x14ac:dyDescent="0.3">
      <c r="A302" s="7"/>
      <c r="B302" s="7"/>
      <c r="C302" s="7"/>
      <c r="D302" s="7"/>
      <c r="E302" s="7"/>
      <c r="F302" s="7"/>
      <c r="G302" s="7"/>
    </row>
    <row r="303" spans="1:7" s="66" customFormat="1" x14ac:dyDescent="0.3">
      <c r="A303" s="7"/>
      <c r="B303" s="7"/>
      <c r="C303" s="7"/>
      <c r="D303" s="7"/>
      <c r="E303" s="7"/>
      <c r="F303" s="7"/>
      <c r="G303" s="7"/>
    </row>
    <row r="304" spans="1:7" s="66" customFormat="1" x14ac:dyDescent="0.3">
      <c r="A304" s="7"/>
      <c r="B304" s="7"/>
      <c r="C304" s="7"/>
      <c r="D304" s="7"/>
      <c r="E304" s="7"/>
      <c r="F304" s="7"/>
      <c r="G304" s="7"/>
    </row>
    <row r="305" spans="1:7" s="66" customFormat="1" x14ac:dyDescent="0.3">
      <c r="A305" s="7"/>
      <c r="B305" s="7"/>
      <c r="C305" s="7"/>
      <c r="D305" s="7"/>
      <c r="E305" s="7"/>
      <c r="F305" s="7"/>
      <c r="G305" s="7"/>
    </row>
    <row r="306" spans="1:7" s="66" customFormat="1" x14ac:dyDescent="0.3">
      <c r="A306" s="7"/>
      <c r="B306" s="7"/>
      <c r="C306" s="7"/>
      <c r="D306" s="7"/>
      <c r="E306" s="7"/>
      <c r="F306" s="7"/>
      <c r="G306" s="7"/>
    </row>
    <row r="307" spans="1:7" s="66" customFormat="1" x14ac:dyDescent="0.3">
      <c r="A307" s="7"/>
      <c r="B307" s="7"/>
      <c r="C307" s="7"/>
      <c r="D307" s="7"/>
      <c r="E307" s="7"/>
      <c r="F307" s="7"/>
      <c r="G307" s="7"/>
    </row>
    <row r="308" spans="1:7" s="66" customFormat="1" x14ac:dyDescent="0.3">
      <c r="A308" s="7"/>
      <c r="B308" s="7"/>
      <c r="C308" s="7"/>
      <c r="D308" s="7"/>
      <c r="E308" s="7"/>
      <c r="F308" s="7"/>
      <c r="G308" s="7"/>
    </row>
    <row r="309" spans="1:7" s="66" customFormat="1" x14ac:dyDescent="0.3">
      <c r="A309" s="7"/>
      <c r="B309" s="7"/>
      <c r="C309" s="7"/>
      <c r="D309" s="7"/>
      <c r="E309" s="7"/>
      <c r="F309" s="7"/>
      <c r="G309" s="7"/>
    </row>
    <row r="310" spans="1:7" s="66" customFormat="1" x14ac:dyDescent="0.3">
      <c r="A310" s="7"/>
      <c r="B310" s="7"/>
      <c r="C310" s="7"/>
      <c r="D310" s="7"/>
      <c r="E310" s="7"/>
      <c r="F310" s="7"/>
      <c r="G310" s="7"/>
    </row>
    <row r="311" spans="1:7" s="66" customFormat="1" x14ac:dyDescent="0.3">
      <c r="A311" s="7"/>
      <c r="B311" s="7"/>
      <c r="C311" s="7"/>
      <c r="D311" s="7"/>
      <c r="E311" s="7"/>
      <c r="F311" s="7"/>
      <c r="G311" s="7"/>
    </row>
    <row r="312" spans="1:7" s="66" customFormat="1" x14ac:dyDescent="0.3">
      <c r="A312" s="7"/>
      <c r="B312" s="7"/>
      <c r="C312" s="7"/>
      <c r="D312" s="7"/>
      <c r="E312" s="7"/>
      <c r="F312" s="7"/>
      <c r="G312" s="7"/>
    </row>
    <row r="313" spans="1:7" s="66" customFormat="1" x14ac:dyDescent="0.3">
      <c r="A313" s="7"/>
      <c r="B313" s="7"/>
      <c r="C313" s="7"/>
      <c r="D313" s="7"/>
      <c r="E313" s="7"/>
      <c r="F313" s="7"/>
      <c r="G313" s="7"/>
    </row>
    <row r="314" spans="1:7" s="66" customFormat="1" x14ac:dyDescent="0.3">
      <c r="A314" s="7"/>
      <c r="B314" s="7"/>
      <c r="C314" s="7"/>
      <c r="D314" s="7"/>
      <c r="E314" s="7"/>
      <c r="F314" s="7"/>
      <c r="G314" s="7"/>
    </row>
    <row r="315" spans="1:7" s="66" customFormat="1" x14ac:dyDescent="0.3">
      <c r="A315" s="7"/>
      <c r="B315" s="7"/>
      <c r="C315" s="7"/>
      <c r="D315" s="7"/>
      <c r="E315" s="7"/>
      <c r="F315" s="7"/>
      <c r="G315" s="7"/>
    </row>
    <row r="316" spans="1:7" s="66" customFormat="1" x14ac:dyDescent="0.3">
      <c r="A316" s="7"/>
      <c r="B316" s="7"/>
      <c r="C316" s="7"/>
      <c r="D316" s="7"/>
      <c r="E316" s="7"/>
      <c r="F316" s="7"/>
      <c r="G316" s="7"/>
    </row>
    <row r="317" spans="1:7" s="66" customFormat="1" x14ac:dyDescent="0.3">
      <c r="A317" s="7"/>
      <c r="B317" s="7"/>
      <c r="C317" s="7"/>
      <c r="D317" s="7"/>
      <c r="E317" s="7"/>
      <c r="F317" s="7"/>
      <c r="G317" s="7"/>
    </row>
    <row r="318" spans="1:7" s="66" customFormat="1" x14ac:dyDescent="0.3">
      <c r="A318" s="7"/>
      <c r="B318" s="7"/>
      <c r="C318" s="7"/>
      <c r="D318" s="7"/>
      <c r="E318" s="7"/>
      <c r="F318" s="7"/>
      <c r="G318" s="7"/>
    </row>
    <row r="319" spans="1:7" s="66" customFormat="1" x14ac:dyDescent="0.3">
      <c r="A319" s="7"/>
      <c r="B319" s="7"/>
      <c r="C319" s="7"/>
      <c r="D319" s="7"/>
      <c r="E319" s="7"/>
      <c r="F319" s="7"/>
      <c r="G319" s="7"/>
    </row>
    <row r="320" spans="1:7" s="66" customFormat="1" x14ac:dyDescent="0.3">
      <c r="A320" s="7"/>
      <c r="B320" s="7"/>
      <c r="C320" s="7"/>
      <c r="D320" s="7"/>
      <c r="E320" s="7"/>
      <c r="F320" s="7"/>
      <c r="G320" s="7"/>
    </row>
    <row r="321" spans="1:7" s="66" customFormat="1" x14ac:dyDescent="0.3">
      <c r="A321" s="7"/>
      <c r="B321" s="7"/>
      <c r="C321" s="7"/>
      <c r="D321" s="7"/>
      <c r="E321" s="7"/>
      <c r="F321" s="7"/>
      <c r="G321" s="7"/>
    </row>
    <row r="322" spans="1:7" s="66" customFormat="1" x14ac:dyDescent="0.3">
      <c r="A322" s="7"/>
      <c r="B322" s="7"/>
      <c r="C322" s="7"/>
      <c r="D322" s="7"/>
      <c r="E322" s="7"/>
      <c r="F322" s="7"/>
      <c r="G322" s="7"/>
    </row>
    <row r="323" spans="1:7" s="66" customFormat="1" x14ac:dyDescent="0.3">
      <c r="A323" s="7"/>
      <c r="B323" s="7"/>
      <c r="C323" s="7"/>
      <c r="D323" s="7"/>
      <c r="E323" s="7"/>
      <c r="F323" s="7"/>
      <c r="G323" s="7"/>
    </row>
    <row r="324" spans="1:7" s="66" customFormat="1" x14ac:dyDescent="0.3">
      <c r="A324" s="7"/>
      <c r="B324" s="7"/>
      <c r="C324" s="7"/>
      <c r="D324" s="7"/>
      <c r="E324" s="7"/>
      <c r="F324" s="7"/>
      <c r="G324" s="7"/>
    </row>
    <row r="325" spans="1:7" s="66" customFormat="1" x14ac:dyDescent="0.3">
      <c r="A325" s="7"/>
      <c r="B325" s="7"/>
      <c r="C325" s="7"/>
      <c r="D325" s="7"/>
      <c r="E325" s="7"/>
      <c r="F325" s="7"/>
      <c r="G325" s="7"/>
    </row>
    <row r="326" spans="1:7" s="66" customFormat="1" x14ac:dyDescent="0.3">
      <c r="A326" s="7"/>
      <c r="B326" s="7"/>
      <c r="C326" s="7"/>
      <c r="D326" s="7"/>
      <c r="E326" s="7"/>
      <c r="F326" s="7"/>
      <c r="G326" s="7"/>
    </row>
    <row r="327" spans="1:7" s="66" customFormat="1" x14ac:dyDescent="0.3">
      <c r="A327" s="7"/>
      <c r="B327" s="7"/>
      <c r="C327" s="7"/>
      <c r="D327" s="7"/>
      <c r="E327" s="7"/>
      <c r="F327" s="7"/>
      <c r="G327" s="7"/>
    </row>
    <row r="328" spans="1:7" s="66" customFormat="1" x14ac:dyDescent="0.3">
      <c r="A328" s="7"/>
      <c r="B328" s="7"/>
      <c r="C328" s="7"/>
      <c r="D328" s="7"/>
      <c r="E328" s="7"/>
      <c r="F328" s="7"/>
      <c r="G328" s="7"/>
    </row>
    <row r="329" spans="1:7" s="66" customFormat="1" x14ac:dyDescent="0.3">
      <c r="A329" s="7"/>
      <c r="B329" s="7"/>
      <c r="C329" s="7"/>
      <c r="D329" s="7"/>
      <c r="E329" s="7"/>
      <c r="F329" s="7"/>
      <c r="G329" s="7"/>
    </row>
    <row r="330" spans="1:7" s="66" customFormat="1" x14ac:dyDescent="0.3">
      <c r="A330" s="7"/>
      <c r="B330" s="7"/>
      <c r="C330" s="7"/>
      <c r="D330" s="7"/>
      <c r="E330" s="7"/>
      <c r="F330" s="7"/>
      <c r="G330" s="7"/>
    </row>
    <row r="331" spans="1:7" s="66" customFormat="1" x14ac:dyDescent="0.3">
      <c r="A331" s="7"/>
      <c r="B331" s="7"/>
      <c r="C331" s="7"/>
      <c r="D331" s="7"/>
      <c r="E331" s="7"/>
      <c r="F331" s="7"/>
      <c r="G331" s="7"/>
    </row>
    <row r="332" spans="1:7" s="66" customFormat="1" x14ac:dyDescent="0.3">
      <c r="A332" s="7"/>
      <c r="B332" s="7"/>
      <c r="C332" s="7"/>
      <c r="D332" s="7"/>
      <c r="E332" s="7"/>
      <c r="F332" s="7"/>
      <c r="G332" s="7"/>
    </row>
    <row r="333" spans="1:7" s="66" customFormat="1" x14ac:dyDescent="0.3">
      <c r="A333" s="7"/>
      <c r="B333" s="7"/>
      <c r="C333" s="7"/>
      <c r="D333" s="7"/>
      <c r="E333" s="7"/>
      <c r="F333" s="7"/>
      <c r="G333" s="7"/>
    </row>
    <row r="334" spans="1:7" s="66" customFormat="1" x14ac:dyDescent="0.3">
      <c r="A334" s="7"/>
      <c r="B334" s="7"/>
      <c r="C334" s="7"/>
      <c r="D334" s="7"/>
      <c r="E334" s="7"/>
      <c r="F334" s="7"/>
      <c r="G334" s="7"/>
    </row>
    <row r="335" spans="1:7" s="66" customFormat="1" x14ac:dyDescent="0.3">
      <c r="A335" s="7"/>
      <c r="B335" s="7"/>
      <c r="C335" s="7"/>
      <c r="D335" s="7"/>
      <c r="E335" s="7"/>
      <c r="F335" s="7"/>
      <c r="G335" s="7"/>
    </row>
    <row r="336" spans="1:7" s="66" customFormat="1" x14ac:dyDescent="0.3">
      <c r="A336" s="7"/>
      <c r="B336" s="7"/>
      <c r="C336" s="7"/>
      <c r="D336" s="7"/>
      <c r="E336" s="7"/>
      <c r="F336" s="7"/>
      <c r="G336" s="7"/>
    </row>
    <row r="337" spans="1:7" s="66" customFormat="1" x14ac:dyDescent="0.3">
      <c r="A337" s="7"/>
      <c r="B337" s="7"/>
      <c r="C337" s="7"/>
      <c r="D337" s="7"/>
      <c r="E337" s="7"/>
      <c r="F337" s="7"/>
      <c r="G337" s="7"/>
    </row>
    <row r="338" spans="1:7" s="66" customFormat="1" x14ac:dyDescent="0.3">
      <c r="A338" s="7"/>
      <c r="B338" s="7"/>
      <c r="C338" s="7"/>
      <c r="D338" s="7"/>
      <c r="E338" s="7"/>
      <c r="F338" s="7"/>
      <c r="G338" s="7"/>
    </row>
    <row r="339" spans="1:7" s="66" customFormat="1" x14ac:dyDescent="0.3">
      <c r="A339" s="7"/>
      <c r="B339" s="7"/>
      <c r="C339" s="7"/>
      <c r="D339" s="7"/>
      <c r="E339" s="7"/>
      <c r="F339" s="7"/>
      <c r="G339" s="7"/>
    </row>
    <row r="340" spans="1:7" s="66" customFormat="1" x14ac:dyDescent="0.3">
      <c r="A340" s="7"/>
      <c r="B340" s="7"/>
      <c r="C340" s="7"/>
      <c r="D340" s="7"/>
      <c r="E340" s="7"/>
      <c r="F340" s="7"/>
      <c r="G340" s="7"/>
    </row>
    <row r="341" spans="1:7" s="66" customFormat="1" x14ac:dyDescent="0.3">
      <c r="A341" s="7"/>
      <c r="B341" s="7"/>
      <c r="C341" s="7"/>
      <c r="D341" s="7"/>
      <c r="E341" s="7"/>
      <c r="F341" s="7"/>
      <c r="G341" s="7"/>
    </row>
    <row r="342" spans="1:7" s="66" customFormat="1" x14ac:dyDescent="0.3">
      <c r="A342" s="7"/>
      <c r="B342" s="7"/>
      <c r="C342" s="7"/>
      <c r="D342" s="7"/>
      <c r="E342" s="7"/>
      <c r="F342" s="7"/>
      <c r="G342" s="7"/>
    </row>
    <row r="343" spans="1:7" s="66" customFormat="1" x14ac:dyDescent="0.3">
      <c r="A343" s="7"/>
      <c r="B343" s="7"/>
      <c r="C343" s="7"/>
      <c r="D343" s="7"/>
      <c r="E343" s="7"/>
      <c r="F343" s="7"/>
      <c r="G343" s="7"/>
    </row>
    <row r="344" spans="1:7" s="66" customFormat="1" x14ac:dyDescent="0.3">
      <c r="A344" s="7"/>
      <c r="B344" s="7"/>
      <c r="C344" s="7"/>
      <c r="D344" s="7"/>
      <c r="E344" s="7"/>
      <c r="F344" s="7"/>
      <c r="G344" s="7"/>
    </row>
    <row r="345" spans="1:7" s="66" customFormat="1" x14ac:dyDescent="0.3">
      <c r="A345" s="7"/>
      <c r="B345" s="7"/>
      <c r="C345" s="7"/>
      <c r="D345" s="7"/>
      <c r="E345" s="7"/>
      <c r="F345" s="7"/>
      <c r="G345" s="7"/>
    </row>
    <row r="346" spans="1:7" s="66" customFormat="1" x14ac:dyDescent="0.3">
      <c r="A346" s="7"/>
      <c r="B346" s="7"/>
      <c r="C346" s="7"/>
      <c r="D346" s="7"/>
      <c r="E346" s="7"/>
      <c r="F346" s="7"/>
      <c r="G346" s="7"/>
    </row>
    <row r="347" spans="1:7" s="66" customFormat="1" x14ac:dyDescent="0.3">
      <c r="A347" s="7"/>
      <c r="B347" s="7"/>
      <c r="C347" s="7"/>
      <c r="D347" s="7"/>
      <c r="E347" s="7"/>
      <c r="F347" s="7"/>
      <c r="G347" s="7"/>
    </row>
    <row r="348" spans="1:7" s="66" customFormat="1" x14ac:dyDescent="0.3">
      <c r="A348" s="7"/>
      <c r="B348" s="7"/>
      <c r="C348" s="7"/>
      <c r="D348" s="7"/>
      <c r="E348" s="7"/>
      <c r="F348" s="7"/>
      <c r="G348" s="7"/>
    </row>
    <row r="349" spans="1:7" s="66" customFormat="1" x14ac:dyDescent="0.3">
      <c r="A349" s="7"/>
      <c r="B349" s="7"/>
      <c r="C349" s="7"/>
      <c r="D349" s="7"/>
      <c r="E349" s="7"/>
      <c r="F349" s="7"/>
      <c r="G349" s="7"/>
    </row>
    <row r="350" spans="1:7" s="66" customFormat="1" x14ac:dyDescent="0.3">
      <c r="A350" s="7"/>
      <c r="B350" s="7"/>
      <c r="C350" s="7"/>
      <c r="D350" s="7"/>
      <c r="E350" s="7"/>
      <c r="F350" s="7"/>
      <c r="G350" s="7"/>
    </row>
    <row r="351" spans="1:7" s="66" customFormat="1" x14ac:dyDescent="0.3">
      <c r="A351" s="7"/>
      <c r="B351" s="7"/>
      <c r="C351" s="7"/>
      <c r="D351" s="7"/>
      <c r="E351" s="7"/>
      <c r="F351" s="7"/>
      <c r="G351" s="7"/>
    </row>
    <row r="352" spans="1:7" s="66" customFormat="1" x14ac:dyDescent="0.3">
      <c r="A352" s="7"/>
      <c r="B352" s="7"/>
      <c r="C352" s="7"/>
      <c r="D352" s="7"/>
      <c r="E352" s="7"/>
      <c r="F352" s="7"/>
      <c r="G352" s="7"/>
    </row>
    <row r="353" spans="1:7" s="66" customFormat="1" x14ac:dyDescent="0.3">
      <c r="A353" s="7"/>
      <c r="B353" s="7"/>
      <c r="C353" s="7"/>
      <c r="D353" s="7"/>
      <c r="E353" s="7"/>
      <c r="F353" s="7"/>
      <c r="G353" s="7"/>
    </row>
    <row r="354" spans="1:7" s="66" customFormat="1" x14ac:dyDescent="0.3">
      <c r="A354" s="7"/>
      <c r="B354" s="7"/>
      <c r="C354" s="7"/>
      <c r="D354" s="7"/>
      <c r="E354" s="7"/>
      <c r="F354" s="7"/>
      <c r="G354" s="7"/>
    </row>
    <row r="355" spans="1:7" s="66" customFormat="1" x14ac:dyDescent="0.3">
      <c r="A355" s="7"/>
      <c r="B355" s="7"/>
      <c r="C355" s="7"/>
      <c r="D355" s="7"/>
      <c r="E355" s="7"/>
      <c r="F355" s="7"/>
      <c r="G355" s="7"/>
    </row>
    <row r="356" spans="1:7" s="66" customFormat="1" x14ac:dyDescent="0.3">
      <c r="A356" s="7"/>
      <c r="B356" s="7"/>
      <c r="C356" s="7"/>
      <c r="D356" s="7"/>
      <c r="E356" s="7"/>
      <c r="F356" s="7"/>
      <c r="G356" s="7"/>
    </row>
    <row r="357" spans="1:7" s="66" customFormat="1" x14ac:dyDescent="0.3">
      <c r="A357" s="7"/>
      <c r="B357" s="7"/>
      <c r="C357" s="7"/>
      <c r="D357" s="7"/>
      <c r="E357" s="7"/>
      <c r="F357" s="7"/>
      <c r="G357" s="7"/>
    </row>
    <row r="358" spans="1:7" s="66" customFormat="1" x14ac:dyDescent="0.3">
      <c r="A358" s="7"/>
      <c r="B358" s="7"/>
      <c r="C358" s="7"/>
      <c r="D358" s="7"/>
      <c r="E358" s="7"/>
      <c r="F358" s="7"/>
      <c r="G358" s="7"/>
    </row>
    <row r="359" spans="1:7" s="66" customFormat="1" x14ac:dyDescent="0.3">
      <c r="A359" s="7"/>
      <c r="B359" s="7"/>
      <c r="C359" s="7"/>
      <c r="D359" s="7"/>
      <c r="E359" s="7"/>
      <c r="F359" s="7"/>
      <c r="G359" s="7"/>
    </row>
    <row r="360" spans="1:7" s="66" customFormat="1" x14ac:dyDescent="0.3">
      <c r="A360" s="7"/>
      <c r="B360" s="7"/>
      <c r="C360" s="7"/>
      <c r="D360" s="7"/>
      <c r="E360" s="7"/>
      <c r="F360" s="7"/>
      <c r="G360" s="7"/>
    </row>
    <row r="361" spans="1:7" s="66" customFormat="1" x14ac:dyDescent="0.3">
      <c r="A361" s="7"/>
      <c r="B361" s="7"/>
      <c r="C361" s="7"/>
      <c r="D361" s="7"/>
      <c r="E361" s="7"/>
      <c r="F361" s="7"/>
      <c r="G361" s="7"/>
    </row>
    <row r="362" spans="1:7" s="66" customFormat="1" x14ac:dyDescent="0.3">
      <c r="A362" s="7"/>
      <c r="B362" s="7"/>
      <c r="C362" s="7"/>
      <c r="D362" s="7"/>
      <c r="E362" s="7"/>
      <c r="F362" s="7"/>
      <c r="G362" s="7"/>
    </row>
    <row r="363" spans="1:7" s="66" customFormat="1" x14ac:dyDescent="0.3">
      <c r="A363" s="7"/>
      <c r="B363" s="7"/>
      <c r="C363" s="7"/>
      <c r="D363" s="7"/>
      <c r="E363" s="7"/>
      <c r="F363" s="7"/>
      <c r="G363" s="7"/>
    </row>
    <row r="364" spans="1:7" s="66" customFormat="1" x14ac:dyDescent="0.3">
      <c r="A364" s="7"/>
      <c r="B364" s="7"/>
      <c r="C364" s="7"/>
      <c r="D364" s="7"/>
      <c r="E364" s="7"/>
      <c r="F364" s="7"/>
      <c r="G364" s="7"/>
    </row>
    <row r="365" spans="1:7" s="66" customFormat="1" x14ac:dyDescent="0.3">
      <c r="A365" s="7"/>
      <c r="B365" s="7"/>
      <c r="C365" s="7"/>
      <c r="D365" s="7"/>
      <c r="E365" s="7"/>
      <c r="F365" s="7"/>
      <c r="G365" s="7"/>
    </row>
    <row r="366" spans="1:7" s="66" customFormat="1" x14ac:dyDescent="0.3">
      <c r="A366" s="7"/>
      <c r="B366" s="7"/>
      <c r="C366" s="7"/>
      <c r="D366" s="7"/>
      <c r="E366" s="7"/>
      <c r="F366" s="7"/>
      <c r="G366" s="7"/>
    </row>
    <row r="367" spans="1:7" s="66" customFormat="1" x14ac:dyDescent="0.3">
      <c r="A367" s="7"/>
      <c r="B367" s="7"/>
      <c r="C367" s="7"/>
      <c r="D367" s="7"/>
      <c r="E367" s="7"/>
      <c r="F367" s="7"/>
      <c r="G367" s="7"/>
    </row>
    <row r="368" spans="1:7" s="66" customFormat="1" x14ac:dyDescent="0.3">
      <c r="A368" s="7"/>
      <c r="B368" s="7"/>
      <c r="C368" s="7"/>
      <c r="D368" s="7"/>
      <c r="E368" s="7"/>
      <c r="F368" s="7"/>
      <c r="G368" s="7"/>
    </row>
    <row r="369" spans="1:7" s="66" customFormat="1" x14ac:dyDescent="0.3">
      <c r="A369" s="7"/>
      <c r="B369" s="7"/>
      <c r="C369" s="7"/>
      <c r="D369" s="7"/>
      <c r="E369" s="7"/>
      <c r="F369" s="7"/>
      <c r="G369" s="7"/>
    </row>
    <row r="370" spans="1:7" s="66" customFormat="1" x14ac:dyDescent="0.3">
      <c r="A370" s="7"/>
      <c r="B370" s="7"/>
      <c r="C370" s="7"/>
      <c r="D370" s="7"/>
      <c r="E370" s="7"/>
      <c r="F370" s="7"/>
      <c r="G370" s="7"/>
    </row>
    <row r="371" spans="1:7" s="66" customFormat="1" x14ac:dyDescent="0.3">
      <c r="A371" s="7"/>
      <c r="B371" s="7"/>
      <c r="C371" s="7"/>
      <c r="D371" s="7"/>
      <c r="E371" s="7"/>
      <c r="F371" s="7"/>
      <c r="G371" s="7"/>
    </row>
    <row r="372" spans="1:7" s="66" customFormat="1" x14ac:dyDescent="0.3">
      <c r="A372" s="7"/>
      <c r="B372" s="7"/>
      <c r="C372" s="7"/>
      <c r="D372" s="7"/>
      <c r="E372" s="7"/>
      <c r="F372" s="7"/>
      <c r="G372" s="7"/>
    </row>
    <row r="373" spans="1:7" s="66" customFormat="1" x14ac:dyDescent="0.3">
      <c r="A373" s="7"/>
      <c r="B373" s="7"/>
      <c r="C373" s="7"/>
      <c r="D373" s="7"/>
      <c r="E373" s="7"/>
      <c r="F373" s="7"/>
      <c r="G373" s="7"/>
    </row>
    <row r="374" spans="1:7" s="66" customFormat="1" x14ac:dyDescent="0.3">
      <c r="A374" s="7"/>
      <c r="B374" s="7"/>
      <c r="C374" s="7"/>
      <c r="D374" s="7"/>
      <c r="E374" s="7"/>
      <c r="F374" s="7"/>
      <c r="G374" s="7"/>
    </row>
    <row r="375" spans="1:7" s="66" customFormat="1" x14ac:dyDescent="0.3">
      <c r="A375" s="7"/>
      <c r="B375" s="7"/>
      <c r="C375" s="7"/>
      <c r="D375" s="7"/>
      <c r="E375" s="7"/>
      <c r="F375" s="7"/>
      <c r="G375" s="7"/>
    </row>
    <row r="376" spans="1:7" s="66" customFormat="1" x14ac:dyDescent="0.3">
      <c r="A376" s="7"/>
      <c r="B376" s="7"/>
      <c r="C376" s="7"/>
      <c r="D376" s="7"/>
      <c r="E376" s="7"/>
      <c r="F376" s="7"/>
      <c r="G376" s="7"/>
    </row>
    <row r="377" spans="1:7" s="66" customFormat="1" x14ac:dyDescent="0.3">
      <c r="A377" s="7"/>
      <c r="B377" s="7"/>
      <c r="C377" s="7"/>
      <c r="D377" s="7"/>
      <c r="E377" s="7"/>
      <c r="F377" s="7"/>
      <c r="G377" s="7"/>
    </row>
    <row r="378" spans="1:7" s="66" customFormat="1" x14ac:dyDescent="0.3">
      <c r="A378" s="7"/>
      <c r="B378" s="7"/>
      <c r="C378" s="7"/>
      <c r="D378" s="7"/>
      <c r="E378" s="7"/>
      <c r="F378" s="7"/>
      <c r="G378" s="7"/>
    </row>
    <row r="379" spans="1:7" s="66" customFormat="1" x14ac:dyDescent="0.3">
      <c r="A379" s="7"/>
      <c r="B379" s="7"/>
      <c r="C379" s="7"/>
      <c r="D379" s="7"/>
      <c r="E379" s="7"/>
      <c r="F379" s="7"/>
      <c r="G379" s="7"/>
    </row>
    <row r="380" spans="1:7" s="66" customFormat="1" x14ac:dyDescent="0.3">
      <c r="A380" s="7"/>
      <c r="B380" s="7"/>
      <c r="C380" s="7"/>
      <c r="D380" s="7"/>
      <c r="E380" s="7"/>
      <c r="F380" s="7"/>
      <c r="G380" s="7"/>
    </row>
    <row r="381" spans="1:7" s="66" customFormat="1" x14ac:dyDescent="0.3">
      <c r="A381" s="7"/>
      <c r="B381" s="7"/>
      <c r="C381" s="7"/>
      <c r="D381" s="7"/>
      <c r="E381" s="7"/>
      <c r="F381" s="7"/>
      <c r="G381" s="7"/>
    </row>
    <row r="382" spans="1:7" s="66" customFormat="1" x14ac:dyDescent="0.3">
      <c r="A382" s="7"/>
      <c r="B382" s="7"/>
      <c r="C382" s="7"/>
      <c r="D382" s="7"/>
      <c r="E382" s="7"/>
      <c r="F382" s="7"/>
      <c r="G382" s="7"/>
    </row>
    <row r="383" spans="1:7" s="66" customFormat="1" x14ac:dyDescent="0.3">
      <c r="A383" s="7"/>
      <c r="B383" s="7"/>
      <c r="C383" s="7"/>
      <c r="D383" s="7"/>
      <c r="E383" s="7"/>
      <c r="F383" s="7"/>
      <c r="G383" s="7"/>
    </row>
    <row r="384" spans="1:7" s="66" customFormat="1" x14ac:dyDescent="0.3">
      <c r="A384" s="7"/>
      <c r="B384" s="7"/>
      <c r="C384" s="7"/>
      <c r="D384" s="7"/>
      <c r="E384" s="7"/>
      <c r="F384" s="7"/>
      <c r="G384" s="7"/>
    </row>
    <row r="385" spans="1:7" s="66" customFormat="1" x14ac:dyDescent="0.3">
      <c r="A385" s="7"/>
      <c r="B385" s="7"/>
      <c r="C385" s="7"/>
      <c r="D385" s="7"/>
      <c r="E385" s="7"/>
      <c r="F385" s="7"/>
      <c r="G385" s="7"/>
    </row>
    <row r="386" spans="1:7" s="66" customFormat="1" x14ac:dyDescent="0.3">
      <c r="A386" s="7"/>
      <c r="B386" s="7"/>
      <c r="C386" s="7"/>
      <c r="D386" s="7"/>
      <c r="E386" s="7"/>
      <c r="F386" s="7"/>
      <c r="G386" s="7"/>
    </row>
    <row r="387" spans="1:7" s="66" customFormat="1" x14ac:dyDescent="0.3">
      <c r="A387" s="7"/>
      <c r="B387" s="7"/>
      <c r="C387" s="7"/>
      <c r="D387" s="7"/>
      <c r="E387" s="7"/>
      <c r="F387" s="7"/>
      <c r="G387" s="7"/>
    </row>
    <row r="388" spans="1:7" s="66" customFormat="1" x14ac:dyDescent="0.3">
      <c r="A388" s="7"/>
      <c r="B388" s="7"/>
      <c r="C388" s="7"/>
      <c r="D388" s="7"/>
      <c r="E388" s="7"/>
      <c r="F388" s="7"/>
      <c r="G388" s="7"/>
    </row>
    <row r="389" spans="1:7" s="66" customFormat="1" x14ac:dyDescent="0.3">
      <c r="A389" s="7"/>
      <c r="B389" s="7"/>
      <c r="C389" s="7"/>
      <c r="D389" s="7"/>
      <c r="E389" s="7"/>
      <c r="F389" s="7"/>
      <c r="G389" s="7"/>
    </row>
    <row r="390" spans="1:7" s="66" customFormat="1" x14ac:dyDescent="0.3">
      <c r="A390" s="7"/>
      <c r="B390" s="7"/>
      <c r="C390" s="7"/>
      <c r="D390" s="7"/>
      <c r="E390" s="7"/>
      <c r="F390" s="7"/>
      <c r="G390" s="7"/>
    </row>
    <row r="391" spans="1:7" s="66" customFormat="1" x14ac:dyDescent="0.3">
      <c r="A391" s="7"/>
      <c r="B391" s="7"/>
      <c r="C391" s="7"/>
      <c r="D391" s="7"/>
      <c r="E391" s="7"/>
      <c r="F391" s="7"/>
      <c r="G391" s="7"/>
    </row>
    <row r="392" spans="1:7" s="66" customFormat="1" x14ac:dyDescent="0.3">
      <c r="A392" s="7"/>
      <c r="B392" s="7"/>
      <c r="C392" s="7"/>
      <c r="D392" s="7"/>
      <c r="E392" s="7"/>
      <c r="F392" s="7"/>
      <c r="G392" s="7"/>
    </row>
    <row r="393" spans="1:7" s="66" customFormat="1" x14ac:dyDescent="0.3">
      <c r="A393" s="7"/>
      <c r="B393" s="7"/>
      <c r="C393" s="7"/>
      <c r="D393" s="7"/>
      <c r="E393" s="7"/>
      <c r="F393" s="7"/>
      <c r="G393" s="7"/>
    </row>
    <row r="394" spans="1:7" s="66" customFormat="1" x14ac:dyDescent="0.3">
      <c r="A394" s="7"/>
      <c r="B394" s="7"/>
      <c r="C394" s="7"/>
      <c r="D394" s="7"/>
      <c r="E394" s="7"/>
      <c r="F394" s="7"/>
      <c r="G394" s="7"/>
    </row>
    <row r="395" spans="1:7" s="66" customFormat="1" x14ac:dyDescent="0.3">
      <c r="A395" s="7"/>
      <c r="B395" s="7"/>
      <c r="C395" s="7"/>
      <c r="D395" s="7"/>
      <c r="E395" s="7"/>
      <c r="F395" s="7"/>
      <c r="G395" s="7"/>
    </row>
    <row r="396" spans="1:7" s="66" customFormat="1" x14ac:dyDescent="0.3">
      <c r="A396" s="7"/>
      <c r="B396" s="7"/>
      <c r="C396" s="7"/>
      <c r="D396" s="7"/>
      <c r="E396" s="7"/>
      <c r="F396" s="7"/>
      <c r="G396" s="7"/>
    </row>
    <row r="397" spans="1:7" s="66" customFormat="1" x14ac:dyDescent="0.3">
      <c r="A397" s="7"/>
      <c r="B397" s="7"/>
      <c r="C397" s="7"/>
      <c r="D397" s="7"/>
      <c r="E397" s="7"/>
      <c r="F397" s="7"/>
      <c r="G397" s="7"/>
    </row>
    <row r="398" spans="1:7" s="66" customFormat="1" x14ac:dyDescent="0.3">
      <c r="A398" s="7"/>
      <c r="B398" s="7"/>
      <c r="C398" s="7"/>
      <c r="D398" s="7"/>
      <c r="E398" s="7"/>
      <c r="F398" s="7"/>
      <c r="G398" s="7"/>
    </row>
    <row r="399" spans="1:7" s="66" customFormat="1" x14ac:dyDescent="0.3">
      <c r="A399" s="7"/>
      <c r="B399" s="7"/>
      <c r="C399" s="7"/>
      <c r="D399" s="7"/>
      <c r="E399" s="7"/>
      <c r="F399" s="7"/>
      <c r="G399" s="7"/>
    </row>
    <row r="400" spans="1:7" s="66" customFormat="1" x14ac:dyDescent="0.3">
      <c r="A400" s="7"/>
      <c r="B400" s="7"/>
      <c r="C400" s="7"/>
      <c r="D400" s="7"/>
      <c r="E400" s="7"/>
      <c r="F400" s="7"/>
      <c r="G400" s="7"/>
    </row>
    <row r="401" spans="1:7" s="66" customFormat="1" x14ac:dyDescent="0.3">
      <c r="A401" s="7"/>
      <c r="B401" s="7"/>
      <c r="C401" s="7"/>
      <c r="D401" s="7"/>
      <c r="E401" s="7"/>
      <c r="F401" s="7"/>
      <c r="G401" s="7"/>
    </row>
    <row r="402" spans="1:7" s="66" customFormat="1" x14ac:dyDescent="0.3">
      <c r="A402" s="7"/>
      <c r="B402" s="7"/>
      <c r="C402" s="7"/>
      <c r="D402" s="7"/>
      <c r="E402" s="7"/>
      <c r="F402" s="7"/>
      <c r="G402" s="7"/>
    </row>
    <row r="403" spans="1:7" s="66" customFormat="1" x14ac:dyDescent="0.3">
      <c r="A403" s="7"/>
      <c r="B403" s="7"/>
      <c r="C403" s="7"/>
      <c r="D403" s="7"/>
      <c r="E403" s="7"/>
      <c r="F403" s="7"/>
      <c r="G403" s="7"/>
    </row>
    <row r="404" spans="1:7" s="66" customFormat="1" x14ac:dyDescent="0.3">
      <c r="A404" s="7"/>
      <c r="B404" s="7"/>
      <c r="C404" s="7"/>
      <c r="D404" s="7"/>
      <c r="E404" s="7"/>
      <c r="F404" s="7"/>
      <c r="G404" s="7"/>
    </row>
    <row r="405" spans="1:7" s="66" customFormat="1" x14ac:dyDescent="0.3">
      <c r="A405" s="7"/>
      <c r="B405" s="7"/>
      <c r="C405" s="7"/>
      <c r="D405" s="7"/>
      <c r="E405" s="7"/>
      <c r="F405" s="7"/>
      <c r="G405" s="7"/>
    </row>
    <row r="406" spans="1:7" s="66" customFormat="1" x14ac:dyDescent="0.3">
      <c r="A406" s="7"/>
      <c r="B406" s="7"/>
      <c r="C406" s="7"/>
      <c r="D406" s="7"/>
      <c r="E406" s="7"/>
      <c r="F406" s="7"/>
      <c r="G406" s="7"/>
    </row>
    <row r="407" spans="1:7" s="66" customFormat="1" x14ac:dyDescent="0.3">
      <c r="A407" s="7"/>
      <c r="B407" s="7"/>
      <c r="C407" s="7"/>
      <c r="D407" s="7"/>
      <c r="E407" s="7"/>
      <c r="F407" s="7"/>
      <c r="G407" s="7"/>
    </row>
    <row r="408" spans="1:7" s="66" customFormat="1" x14ac:dyDescent="0.3">
      <c r="A408" s="7"/>
      <c r="B408" s="7"/>
      <c r="C408" s="7"/>
      <c r="D408" s="7"/>
      <c r="E408" s="7"/>
      <c r="F408" s="7"/>
      <c r="G408" s="7"/>
    </row>
    <row r="409" spans="1:7" s="66" customFormat="1" x14ac:dyDescent="0.3">
      <c r="A409" s="7"/>
      <c r="B409" s="7"/>
      <c r="C409" s="7"/>
      <c r="D409" s="7"/>
      <c r="E409" s="7"/>
      <c r="F409" s="7"/>
      <c r="G409" s="7"/>
    </row>
    <row r="410" spans="1:7" s="66" customFormat="1" x14ac:dyDescent="0.3">
      <c r="A410" s="7"/>
      <c r="B410" s="7"/>
      <c r="C410" s="7"/>
      <c r="D410" s="7"/>
      <c r="E410" s="7"/>
      <c r="F410" s="7"/>
      <c r="G410" s="7"/>
    </row>
    <row r="411" spans="1:7" s="66" customFormat="1" x14ac:dyDescent="0.3">
      <c r="A411" s="7"/>
      <c r="B411" s="7"/>
      <c r="C411" s="7"/>
      <c r="D411" s="7"/>
      <c r="E411" s="7"/>
      <c r="F411" s="7"/>
      <c r="G411" s="7"/>
    </row>
    <row r="412" spans="1:7" s="66" customFormat="1" x14ac:dyDescent="0.3">
      <c r="A412" s="7"/>
      <c r="B412" s="7"/>
      <c r="C412" s="7"/>
      <c r="D412" s="7"/>
      <c r="E412" s="7"/>
      <c r="F412" s="7"/>
      <c r="G412" s="7"/>
    </row>
    <row r="413" spans="1:7" s="66" customFormat="1" x14ac:dyDescent="0.3">
      <c r="A413" s="7"/>
      <c r="B413" s="7"/>
      <c r="C413" s="7"/>
      <c r="D413" s="7"/>
      <c r="E413" s="7"/>
      <c r="F413" s="7"/>
      <c r="G413" s="7"/>
    </row>
    <row r="414" spans="1:7" s="66" customFormat="1" x14ac:dyDescent="0.3">
      <c r="A414" s="7"/>
      <c r="B414" s="7"/>
      <c r="C414" s="7"/>
      <c r="D414" s="7"/>
      <c r="E414" s="7"/>
      <c r="F414" s="7"/>
      <c r="G414" s="7"/>
    </row>
    <row r="415" spans="1:7" s="66" customFormat="1" x14ac:dyDescent="0.3">
      <c r="A415" s="7"/>
      <c r="B415" s="7"/>
      <c r="C415" s="7"/>
      <c r="D415" s="7"/>
      <c r="E415" s="7"/>
      <c r="F415" s="7"/>
      <c r="G415" s="7"/>
    </row>
  </sheetData>
  <mergeCells count="5">
    <mergeCell ref="A29:B29"/>
    <mergeCell ref="A34:B34"/>
    <mergeCell ref="A2:D2"/>
    <mergeCell ref="A5:B5"/>
    <mergeCell ref="A22:B22"/>
  </mergeCells>
  <phoneticPr fontId="5" type="noConversion"/>
  <printOptions horizontalCentered="1"/>
  <pageMargins left="0.59055118110236227" right="0.59055118110236227" top="0.98425196850393704" bottom="0.98425196850393704" header="0.43307086614173229" footer="0.43307086614173229"/>
  <pageSetup paperSize="9" orientation="portrait" useFirstPageNumber="1" horizontalDpi="0" verticalDpi="0" r:id="rId1"/>
  <headerFooter>
    <oddFooter xml:space="preserve">&amp;C&amp;P/&amp;N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43"/>
  <sheetViews>
    <sheetView topLeftCell="A142" workbookViewId="0">
      <selection activeCell="L35" sqref="L35"/>
    </sheetView>
  </sheetViews>
  <sheetFormatPr defaultRowHeight="13.2" x14ac:dyDescent="0.3"/>
  <cols>
    <col min="1" max="1" width="4.33203125" style="4" customWidth="1"/>
    <col min="2" max="2" width="9.33203125" style="1" customWidth="1"/>
    <col min="3" max="3" width="36.33203125" style="1" customWidth="1"/>
    <col min="4" max="4" width="6.6640625" style="3" customWidth="1"/>
    <col min="5" max="5" width="5.6640625" style="10" customWidth="1"/>
    <col min="6" max="7" width="8.33203125" style="3" customWidth="1"/>
    <col min="8" max="9" width="10.33203125" style="3" customWidth="1"/>
    <col min="10" max="10" width="15.6640625" style="1" customWidth="1"/>
    <col min="11" max="16384" width="8.88671875" style="1"/>
  </cols>
  <sheetData>
    <row r="1" spans="1:9" ht="17.399999999999999" x14ac:dyDescent="0.3">
      <c r="A1" s="114" t="s">
        <v>214</v>
      </c>
      <c r="B1" s="114"/>
      <c r="C1" s="114"/>
      <c r="D1" s="114"/>
      <c r="E1" s="114"/>
      <c r="F1" s="114"/>
      <c r="G1" s="114"/>
      <c r="H1" s="114"/>
      <c r="I1" s="114"/>
    </row>
    <row r="3" spans="1:9" s="2" customFormat="1" ht="26.4" x14ac:dyDescent="0.3">
      <c r="A3" s="26" t="s">
        <v>3</v>
      </c>
      <c r="B3" s="26" t="s">
        <v>4</v>
      </c>
      <c r="C3" s="26" t="s">
        <v>5</v>
      </c>
      <c r="D3" s="26" t="s">
        <v>6</v>
      </c>
      <c r="E3" s="26" t="s">
        <v>213</v>
      </c>
      <c r="F3" s="26" t="s">
        <v>7</v>
      </c>
      <c r="G3" s="26" t="s">
        <v>8</v>
      </c>
      <c r="H3" s="26" t="s">
        <v>9</v>
      </c>
      <c r="I3" s="26" t="s">
        <v>10</v>
      </c>
    </row>
    <row r="4" spans="1:9" s="2" customFormat="1" x14ac:dyDescent="0.3">
      <c r="A4" s="113" t="s">
        <v>178</v>
      </c>
      <c r="B4" s="113"/>
      <c r="C4" s="113"/>
      <c r="D4" s="13"/>
      <c r="E4" s="24"/>
      <c r="F4" s="13"/>
      <c r="G4" s="13"/>
      <c r="H4" s="13"/>
      <c r="I4" s="13"/>
    </row>
    <row r="5" spans="1:9" ht="79.2" x14ac:dyDescent="0.3">
      <c r="A5" s="14">
        <v>1</v>
      </c>
      <c r="B5" s="15" t="s">
        <v>11</v>
      </c>
      <c r="C5" s="16" t="s">
        <v>13</v>
      </c>
      <c r="D5" s="17">
        <v>60</v>
      </c>
      <c r="E5" s="25" t="s">
        <v>12</v>
      </c>
      <c r="F5" s="22"/>
      <c r="G5" s="22"/>
      <c r="H5" s="22">
        <f>ROUND(D5*F5, 0)</f>
        <v>0</v>
      </c>
      <c r="I5" s="22">
        <f>ROUND(D5*G5, 0)</f>
        <v>0</v>
      </c>
    </row>
    <row r="6" spans="1:9" s="5" customFormat="1" x14ac:dyDescent="0.3">
      <c r="A6" s="11"/>
      <c r="B6" s="12"/>
      <c r="C6" s="12" t="s">
        <v>14</v>
      </c>
      <c r="D6" s="13"/>
      <c r="E6" s="24"/>
      <c r="F6" s="23"/>
      <c r="G6" s="23"/>
      <c r="H6" s="23">
        <f>ROUND(SUM(H5:H5),0)</f>
        <v>0</v>
      </c>
      <c r="I6" s="23">
        <f>ROUND(SUM(I5:I5),0)</f>
        <v>0</v>
      </c>
    </row>
    <row r="7" spans="1:9" s="5" customFormat="1" x14ac:dyDescent="0.3">
      <c r="A7" s="11"/>
      <c r="B7" s="12"/>
      <c r="C7" s="12"/>
      <c r="D7" s="13"/>
      <c r="E7" s="24"/>
      <c r="F7" s="23"/>
      <c r="G7" s="23"/>
      <c r="H7" s="23"/>
      <c r="I7" s="23"/>
    </row>
    <row r="8" spans="1:9" x14ac:dyDescent="0.3">
      <c r="A8" s="113" t="s">
        <v>179</v>
      </c>
      <c r="B8" s="113"/>
      <c r="C8" s="113"/>
      <c r="D8" s="17"/>
      <c r="E8" s="25"/>
      <c r="F8" s="22"/>
      <c r="G8" s="22"/>
      <c r="H8" s="22"/>
      <c r="I8" s="22"/>
    </row>
    <row r="9" spans="1:9" ht="28.95" customHeight="1" x14ac:dyDescent="0.3">
      <c r="A9" s="14">
        <v>1</v>
      </c>
      <c r="B9" s="15" t="s">
        <v>16</v>
      </c>
      <c r="C9" s="16" t="s">
        <v>18</v>
      </c>
      <c r="D9" s="17">
        <v>43</v>
      </c>
      <c r="E9" s="25" t="s">
        <v>17</v>
      </c>
      <c r="F9" s="22"/>
      <c r="G9" s="22"/>
      <c r="H9" s="22">
        <f>ROUND(D9*F9, 0)</f>
        <v>0</v>
      </c>
      <c r="I9" s="22">
        <f>ROUND(D9*G9, 0)</f>
        <v>0</v>
      </c>
    </row>
    <row r="10" spans="1:9" ht="26.4" x14ac:dyDescent="0.3">
      <c r="A10" s="14">
        <v>2</v>
      </c>
      <c r="B10" s="15" t="s">
        <v>19</v>
      </c>
      <c r="C10" s="16" t="s">
        <v>20</v>
      </c>
      <c r="D10" s="17">
        <v>5</v>
      </c>
      <c r="E10" s="25" t="s">
        <v>17</v>
      </c>
      <c r="F10" s="22"/>
      <c r="G10" s="22"/>
      <c r="H10" s="22">
        <f>ROUND(D10*F10, 0)</f>
        <v>0</v>
      </c>
      <c r="I10" s="22">
        <f>ROUND(D10*G10, 0)</f>
        <v>0</v>
      </c>
    </row>
    <row r="11" spans="1:9" ht="39.6" x14ac:dyDescent="0.3">
      <c r="A11" s="14">
        <v>3</v>
      </c>
      <c r="B11" s="15" t="s">
        <v>21</v>
      </c>
      <c r="C11" s="16" t="s">
        <v>22</v>
      </c>
      <c r="D11" s="17">
        <v>13.9</v>
      </c>
      <c r="E11" s="25" t="s">
        <v>17</v>
      </c>
      <c r="F11" s="22"/>
      <c r="G11" s="22"/>
      <c r="H11" s="22">
        <f>ROUND(D11*F11, 0)</f>
        <v>0</v>
      </c>
      <c r="I11" s="22">
        <f>ROUND(D11*G11, 0)</f>
        <v>0</v>
      </c>
    </row>
    <row r="12" spans="1:9" ht="39.6" x14ac:dyDescent="0.3">
      <c r="A12" s="14">
        <v>4</v>
      </c>
      <c r="B12" s="15" t="s">
        <v>216</v>
      </c>
      <c r="C12" s="16" t="s">
        <v>215</v>
      </c>
      <c r="D12" s="17">
        <v>5.3</v>
      </c>
      <c r="E12" s="25" t="s">
        <v>17</v>
      </c>
      <c r="F12" s="22"/>
      <c r="G12" s="22"/>
      <c r="H12" s="22">
        <f>ROUND(D12*F12, 0)</f>
        <v>0</v>
      </c>
      <c r="I12" s="22">
        <f>ROUND(D12*G12, 0)</f>
        <v>0</v>
      </c>
    </row>
    <row r="13" spans="1:9" ht="26.4" x14ac:dyDescent="0.3">
      <c r="A13" s="14">
        <v>5</v>
      </c>
      <c r="B13" s="15" t="s">
        <v>23</v>
      </c>
      <c r="C13" s="16" t="s">
        <v>24</v>
      </c>
      <c r="D13" s="17">
        <v>34.44</v>
      </c>
      <c r="E13" s="25" t="s">
        <v>17</v>
      </c>
      <c r="F13" s="22"/>
      <c r="G13" s="22"/>
      <c r="H13" s="22">
        <f>ROUND(D13*F13, 0)</f>
        <v>0</v>
      </c>
      <c r="I13" s="22">
        <f>ROUND(D13*G13, 0)</f>
        <v>0</v>
      </c>
    </row>
    <row r="14" spans="1:9" x14ac:dyDescent="0.3">
      <c r="A14" s="11"/>
      <c r="B14" s="12"/>
      <c r="C14" s="12" t="s">
        <v>14</v>
      </c>
      <c r="D14" s="13"/>
      <c r="E14" s="24"/>
      <c r="F14" s="23"/>
      <c r="G14" s="23"/>
      <c r="H14" s="23">
        <f>ROUND(SUM(H9:H13),0)</f>
        <v>0</v>
      </c>
      <c r="I14" s="23">
        <f>ROUND(SUM(I9:I13),0)</f>
        <v>0</v>
      </c>
    </row>
    <row r="15" spans="1:9" x14ac:dyDescent="0.3">
      <c r="A15" s="11"/>
      <c r="B15" s="12"/>
      <c r="C15" s="12"/>
      <c r="D15" s="13"/>
      <c r="E15" s="24"/>
      <c r="F15" s="23"/>
      <c r="G15" s="23"/>
      <c r="H15" s="23"/>
      <c r="I15" s="23"/>
    </row>
    <row r="16" spans="1:9" x14ac:dyDescent="0.3">
      <c r="A16" s="113" t="s">
        <v>180</v>
      </c>
      <c r="B16" s="113"/>
      <c r="C16" s="113"/>
      <c r="D16" s="17"/>
      <c r="E16" s="25"/>
      <c r="F16" s="22"/>
      <c r="G16" s="22"/>
      <c r="H16" s="22"/>
      <c r="I16" s="22"/>
    </row>
    <row r="17" spans="1:9" ht="39.6" x14ac:dyDescent="0.3">
      <c r="A17" s="14">
        <v>1</v>
      </c>
      <c r="B17" s="15" t="s">
        <v>26</v>
      </c>
      <c r="C17" s="16" t="s">
        <v>28</v>
      </c>
      <c r="D17" s="17">
        <v>1</v>
      </c>
      <c r="E17" s="25" t="s">
        <v>27</v>
      </c>
      <c r="F17" s="22"/>
      <c r="G17" s="22"/>
      <c r="H17" s="22">
        <f>ROUND(D17*F17, 0)</f>
        <v>0</v>
      </c>
      <c r="I17" s="22">
        <f>ROUND(D17*G17, 0)</f>
        <v>0</v>
      </c>
    </row>
    <row r="18" spans="1:9" x14ac:dyDescent="0.3">
      <c r="A18" s="30">
        <v>2</v>
      </c>
      <c r="B18" s="27" t="s">
        <v>216</v>
      </c>
      <c r="C18" s="27" t="s">
        <v>405</v>
      </c>
      <c r="D18" s="28">
        <v>1</v>
      </c>
      <c r="E18" s="57" t="s">
        <v>266</v>
      </c>
      <c r="F18" s="42"/>
      <c r="G18" s="42"/>
      <c r="H18" s="43">
        <f>D18*F18</f>
        <v>0</v>
      </c>
      <c r="I18" s="43">
        <f>D18*G18</f>
        <v>0</v>
      </c>
    </row>
    <row r="19" spans="1:9" x14ac:dyDescent="0.3">
      <c r="A19" s="11"/>
      <c r="B19" s="12"/>
      <c r="C19" s="12" t="s">
        <v>14</v>
      </c>
      <c r="D19" s="13"/>
      <c r="E19" s="24"/>
      <c r="F19" s="23"/>
      <c r="G19" s="23"/>
      <c r="H19" s="23">
        <f>SUM(H17:H18)</f>
        <v>0</v>
      </c>
      <c r="I19" s="23">
        <f>SUM(I17:I18)</f>
        <v>0</v>
      </c>
    </row>
    <row r="20" spans="1:9" x14ac:dyDescent="0.3">
      <c r="A20" s="11"/>
      <c r="B20" s="12"/>
      <c r="C20" s="12"/>
      <c r="D20" s="13"/>
      <c r="E20" s="24"/>
      <c r="F20" s="23"/>
      <c r="G20" s="23"/>
      <c r="H20" s="23"/>
      <c r="I20" s="23"/>
    </row>
    <row r="21" spans="1:9" x14ac:dyDescent="0.3">
      <c r="A21" s="113" t="s">
        <v>181</v>
      </c>
      <c r="B21" s="113"/>
      <c r="C21" s="113"/>
      <c r="D21" s="17"/>
      <c r="E21" s="25"/>
      <c r="F21" s="22"/>
      <c r="G21" s="22"/>
      <c r="H21" s="22"/>
      <c r="I21" s="22"/>
    </row>
    <row r="22" spans="1:9" ht="55.2" x14ac:dyDescent="0.3">
      <c r="A22" s="14">
        <v>1</v>
      </c>
      <c r="B22" s="15" t="s">
        <v>30</v>
      </c>
      <c r="C22" s="16" t="s">
        <v>37</v>
      </c>
      <c r="D22" s="17">
        <v>19</v>
      </c>
      <c r="E22" s="25" t="s">
        <v>31</v>
      </c>
      <c r="F22" s="22"/>
      <c r="G22" s="22"/>
      <c r="H22" s="22">
        <f t="shared" ref="H22:H27" si="0">ROUND(D22*F22, 0)</f>
        <v>0</v>
      </c>
      <c r="I22" s="22">
        <f t="shared" ref="I22:I27" si="1">ROUND(D22*G22, 0)</f>
        <v>0</v>
      </c>
    </row>
    <row r="23" spans="1:9" ht="39.6" x14ac:dyDescent="0.3">
      <c r="A23" s="14">
        <v>2</v>
      </c>
      <c r="B23" s="15" t="s">
        <v>32</v>
      </c>
      <c r="C23" s="16" t="s">
        <v>33</v>
      </c>
      <c r="D23" s="17">
        <v>5.4</v>
      </c>
      <c r="E23" s="25" t="s">
        <v>31</v>
      </c>
      <c r="F23" s="22"/>
      <c r="G23" s="22"/>
      <c r="H23" s="22">
        <f t="shared" si="0"/>
        <v>0</v>
      </c>
      <c r="I23" s="22">
        <f t="shared" si="1"/>
        <v>0</v>
      </c>
    </row>
    <row r="24" spans="1:9" ht="26.4" x14ac:dyDescent="0.3">
      <c r="A24" s="14">
        <v>3</v>
      </c>
      <c r="B24" s="15" t="s">
        <v>34</v>
      </c>
      <c r="C24" s="16" t="s">
        <v>35</v>
      </c>
      <c r="D24" s="17">
        <v>19</v>
      </c>
      <c r="E24" s="25" t="s">
        <v>31</v>
      </c>
      <c r="F24" s="22"/>
      <c r="G24" s="22"/>
      <c r="H24" s="22">
        <f t="shared" si="0"/>
        <v>0</v>
      </c>
      <c r="I24" s="22">
        <f t="shared" si="1"/>
        <v>0</v>
      </c>
    </row>
    <row r="25" spans="1:9" x14ac:dyDescent="0.3">
      <c r="A25" s="14">
        <v>4</v>
      </c>
      <c r="B25" s="15" t="s">
        <v>216</v>
      </c>
      <c r="C25" s="16" t="s">
        <v>217</v>
      </c>
      <c r="D25" s="17">
        <v>19</v>
      </c>
      <c r="E25" s="25" t="s">
        <v>31</v>
      </c>
      <c r="F25" s="22"/>
      <c r="G25" s="22"/>
      <c r="H25" s="22">
        <f t="shared" si="0"/>
        <v>0</v>
      </c>
      <c r="I25" s="22">
        <f t="shared" si="1"/>
        <v>0</v>
      </c>
    </row>
    <row r="26" spans="1:9" ht="52.8" x14ac:dyDescent="0.3">
      <c r="A26" s="14">
        <v>5</v>
      </c>
      <c r="B26" s="15" t="s">
        <v>218</v>
      </c>
      <c r="C26" s="16" t="s">
        <v>219</v>
      </c>
      <c r="D26" s="17">
        <v>5.4</v>
      </c>
      <c r="E26" s="25" t="s">
        <v>31</v>
      </c>
      <c r="F26" s="22"/>
      <c r="G26" s="22"/>
      <c r="H26" s="22">
        <f t="shared" si="0"/>
        <v>0</v>
      </c>
      <c r="I26" s="22">
        <f t="shared" si="1"/>
        <v>0</v>
      </c>
    </row>
    <row r="27" spans="1:9" ht="42" x14ac:dyDescent="0.3">
      <c r="A27" s="14">
        <v>6</v>
      </c>
      <c r="B27" s="15" t="s">
        <v>36</v>
      </c>
      <c r="C27" s="16" t="s">
        <v>38</v>
      </c>
      <c r="D27" s="17">
        <v>3</v>
      </c>
      <c r="E27" s="25" t="s">
        <v>27</v>
      </c>
      <c r="F27" s="22"/>
      <c r="G27" s="22"/>
      <c r="H27" s="22">
        <f t="shared" si="0"/>
        <v>0</v>
      </c>
      <c r="I27" s="22">
        <f t="shared" si="1"/>
        <v>0</v>
      </c>
    </row>
    <row r="28" spans="1:9" x14ac:dyDescent="0.3">
      <c r="A28" s="11"/>
      <c r="B28" s="12"/>
      <c r="C28" s="12" t="s">
        <v>14</v>
      </c>
      <c r="D28" s="13"/>
      <c r="E28" s="24"/>
      <c r="F28" s="23"/>
      <c r="G28" s="23"/>
      <c r="H28" s="23">
        <f>ROUND(SUM(H22:H27),0)</f>
        <v>0</v>
      </c>
      <c r="I28" s="23">
        <f>ROUND(SUM(I22:I27),0)</f>
        <v>0</v>
      </c>
    </row>
    <row r="29" spans="1:9" x14ac:dyDescent="0.3">
      <c r="A29" s="11"/>
      <c r="B29" s="12"/>
      <c r="C29" s="12"/>
      <c r="D29" s="13"/>
      <c r="E29" s="24"/>
      <c r="F29" s="23"/>
      <c r="G29" s="23"/>
      <c r="H29" s="23"/>
      <c r="I29" s="23"/>
    </row>
    <row r="30" spans="1:9" x14ac:dyDescent="0.3">
      <c r="A30" s="113" t="s">
        <v>182</v>
      </c>
      <c r="B30" s="113"/>
      <c r="C30" s="113"/>
      <c r="D30" s="17"/>
      <c r="E30" s="25"/>
      <c r="F30" s="22"/>
      <c r="G30" s="22"/>
      <c r="H30" s="22"/>
      <c r="I30" s="22"/>
    </row>
    <row r="31" spans="1:9" ht="39.6" x14ac:dyDescent="0.3">
      <c r="A31" s="14">
        <v>1</v>
      </c>
      <c r="B31" s="15" t="s">
        <v>40</v>
      </c>
      <c r="C31" s="16" t="s">
        <v>220</v>
      </c>
      <c r="D31" s="17">
        <v>10</v>
      </c>
      <c r="E31" s="25" t="s">
        <v>31</v>
      </c>
      <c r="F31" s="22"/>
      <c r="G31" s="22"/>
      <c r="H31" s="22">
        <f>D31*F31</f>
        <v>0</v>
      </c>
      <c r="I31" s="22">
        <f>D31*G31</f>
        <v>0</v>
      </c>
    </row>
    <row r="32" spans="1:9" x14ac:dyDescent="0.3">
      <c r="A32" s="11"/>
      <c r="B32" s="12"/>
      <c r="C32" s="12" t="s">
        <v>14</v>
      </c>
      <c r="D32" s="13"/>
      <c r="E32" s="24"/>
      <c r="F32" s="23"/>
      <c r="G32" s="23"/>
      <c r="H32" s="23">
        <f>ROUND(SUM(H31:H31),0)</f>
        <v>0</v>
      </c>
      <c r="I32" s="23">
        <f>ROUND(SUM(I31:I31),0)</f>
        <v>0</v>
      </c>
    </row>
    <row r="33" spans="1:9" x14ac:dyDescent="0.3">
      <c r="A33" s="11"/>
      <c r="B33" s="12"/>
      <c r="C33" s="12"/>
      <c r="D33" s="13"/>
      <c r="E33" s="24"/>
      <c r="F33" s="23"/>
      <c r="G33" s="23"/>
      <c r="H33" s="23"/>
      <c r="I33" s="23"/>
    </row>
    <row r="34" spans="1:9" x14ac:dyDescent="0.3">
      <c r="A34" s="113" t="s">
        <v>183</v>
      </c>
      <c r="B34" s="113"/>
      <c r="C34" s="113"/>
      <c r="D34" s="17"/>
      <c r="E34" s="25"/>
      <c r="F34" s="22"/>
      <c r="G34" s="22"/>
      <c r="H34" s="22"/>
      <c r="I34" s="22"/>
    </row>
    <row r="35" spans="1:9" ht="66" x14ac:dyDescent="0.3">
      <c r="A35" s="14">
        <v>1</v>
      </c>
      <c r="B35" s="15" t="s">
        <v>42</v>
      </c>
      <c r="C35" s="16" t="s">
        <v>44</v>
      </c>
      <c r="D35" s="17">
        <v>9.7000000000000003E-2</v>
      </c>
      <c r="E35" s="25" t="s">
        <v>43</v>
      </c>
      <c r="F35" s="22"/>
      <c r="G35" s="22"/>
      <c r="H35" s="22">
        <f t="shared" ref="H35:H46" si="2">ROUND(D35*F35, 0)</f>
        <v>0</v>
      </c>
      <c r="I35" s="22">
        <f t="shared" ref="I35:I46" si="3">ROUND(D35*G35, 0)</f>
        <v>0</v>
      </c>
    </row>
    <row r="36" spans="1:9" ht="66" x14ac:dyDescent="0.3">
      <c r="A36" s="14">
        <v>2</v>
      </c>
      <c r="B36" s="15" t="s">
        <v>45</v>
      </c>
      <c r="C36" s="16" t="s">
        <v>46</v>
      </c>
      <c r="D36" s="17">
        <v>0.17299999999999999</v>
      </c>
      <c r="E36" s="25" t="s">
        <v>43</v>
      </c>
      <c r="F36" s="22"/>
      <c r="G36" s="22"/>
      <c r="H36" s="22">
        <f t="shared" si="2"/>
        <v>0</v>
      </c>
      <c r="I36" s="22">
        <f t="shared" si="3"/>
        <v>0</v>
      </c>
    </row>
    <row r="37" spans="1:9" ht="66" x14ac:dyDescent="0.3">
      <c r="A37" s="14">
        <v>3</v>
      </c>
      <c r="B37" s="15" t="s">
        <v>47</v>
      </c>
      <c r="C37" s="16" t="s">
        <v>48</v>
      </c>
      <c r="D37" s="17">
        <v>9.9000000000000005E-2</v>
      </c>
      <c r="E37" s="25" t="s">
        <v>43</v>
      </c>
      <c r="F37" s="22"/>
      <c r="G37" s="22"/>
      <c r="H37" s="22">
        <f t="shared" si="2"/>
        <v>0</v>
      </c>
      <c r="I37" s="22">
        <f t="shared" si="3"/>
        <v>0</v>
      </c>
    </row>
    <row r="38" spans="1:9" ht="66" x14ac:dyDescent="0.3">
      <c r="A38" s="14">
        <v>4</v>
      </c>
      <c r="B38" s="15" t="s">
        <v>49</v>
      </c>
      <c r="C38" s="16" t="s">
        <v>50</v>
      </c>
      <c r="D38" s="17">
        <v>0.35699999999999998</v>
      </c>
      <c r="E38" s="25" t="s">
        <v>43</v>
      </c>
      <c r="F38" s="22"/>
      <c r="G38" s="22"/>
      <c r="H38" s="22">
        <f t="shared" si="2"/>
        <v>0</v>
      </c>
      <c r="I38" s="22">
        <f t="shared" si="3"/>
        <v>0</v>
      </c>
    </row>
    <row r="39" spans="1:9" ht="66" x14ac:dyDescent="0.3">
      <c r="A39" s="14">
        <v>5</v>
      </c>
      <c r="B39" s="15" t="s">
        <v>51</v>
      </c>
      <c r="C39" s="16" t="s">
        <v>52</v>
      </c>
      <c r="D39" s="17">
        <v>5.0000000000000001E-3</v>
      </c>
      <c r="E39" s="25" t="s">
        <v>43</v>
      </c>
      <c r="F39" s="22"/>
      <c r="G39" s="22"/>
      <c r="H39" s="22">
        <f t="shared" si="2"/>
        <v>0</v>
      </c>
      <c r="I39" s="22">
        <f t="shared" si="3"/>
        <v>0</v>
      </c>
    </row>
    <row r="40" spans="1:9" ht="52.8" x14ac:dyDescent="0.3">
      <c r="A40" s="14">
        <v>6</v>
      </c>
      <c r="B40" s="15" t="s">
        <v>53</v>
      </c>
      <c r="C40" s="16" t="s">
        <v>54</v>
      </c>
      <c r="D40" s="17">
        <v>0.20200000000000001</v>
      </c>
      <c r="E40" s="25" t="s">
        <v>43</v>
      </c>
      <c r="F40" s="22"/>
      <c r="G40" s="22"/>
      <c r="H40" s="22">
        <f t="shared" si="2"/>
        <v>0</v>
      </c>
      <c r="I40" s="22">
        <f t="shared" si="3"/>
        <v>0</v>
      </c>
    </row>
    <row r="41" spans="1:9" ht="52.8" x14ac:dyDescent="0.3">
      <c r="A41" s="14">
        <v>7</v>
      </c>
      <c r="B41" s="15" t="s">
        <v>55</v>
      </c>
      <c r="C41" s="16" t="s">
        <v>221</v>
      </c>
      <c r="D41" s="17">
        <v>1</v>
      </c>
      <c r="E41" s="25" t="s">
        <v>31</v>
      </c>
      <c r="F41" s="22"/>
      <c r="G41" s="22"/>
      <c r="H41" s="22">
        <f t="shared" si="2"/>
        <v>0</v>
      </c>
      <c r="I41" s="22">
        <f t="shared" si="3"/>
        <v>0</v>
      </c>
    </row>
    <row r="42" spans="1:9" ht="48.6" customHeight="1" x14ac:dyDescent="0.3">
      <c r="A42" s="14">
        <v>8</v>
      </c>
      <c r="B42" s="15" t="s">
        <v>56</v>
      </c>
      <c r="C42" s="16" t="s">
        <v>222</v>
      </c>
      <c r="D42" s="17">
        <v>6.5</v>
      </c>
      <c r="E42" s="25" t="s">
        <v>31</v>
      </c>
      <c r="F42" s="22"/>
      <c r="G42" s="22"/>
      <c r="H42" s="22">
        <f t="shared" si="2"/>
        <v>0</v>
      </c>
      <c r="I42" s="22">
        <f t="shared" si="3"/>
        <v>0</v>
      </c>
    </row>
    <row r="43" spans="1:9" ht="52.8" x14ac:dyDescent="0.3">
      <c r="A43" s="14">
        <v>9</v>
      </c>
      <c r="B43" s="15" t="s">
        <v>57</v>
      </c>
      <c r="C43" s="16" t="s">
        <v>223</v>
      </c>
      <c r="D43" s="17">
        <v>7.5</v>
      </c>
      <c r="E43" s="25" t="s">
        <v>31</v>
      </c>
      <c r="F43" s="22"/>
      <c r="G43" s="22"/>
      <c r="H43" s="22">
        <f t="shared" si="2"/>
        <v>0</v>
      </c>
      <c r="I43" s="22">
        <f t="shared" si="3"/>
        <v>0</v>
      </c>
    </row>
    <row r="44" spans="1:9" ht="52.8" x14ac:dyDescent="0.3">
      <c r="A44" s="14">
        <v>10</v>
      </c>
      <c r="B44" s="15" t="s">
        <v>58</v>
      </c>
      <c r="C44" s="16" t="s">
        <v>59</v>
      </c>
      <c r="D44" s="17">
        <v>37</v>
      </c>
      <c r="E44" s="25" t="s">
        <v>17</v>
      </c>
      <c r="F44" s="22"/>
      <c r="G44" s="22"/>
      <c r="H44" s="22">
        <f t="shared" si="2"/>
        <v>0</v>
      </c>
      <c r="I44" s="22">
        <f t="shared" si="3"/>
        <v>0</v>
      </c>
    </row>
    <row r="45" spans="1:9" ht="92.4" x14ac:dyDescent="0.3">
      <c r="A45" s="14">
        <v>11</v>
      </c>
      <c r="B45" s="15" t="s">
        <v>60</v>
      </c>
      <c r="C45" s="16" t="s">
        <v>61</v>
      </c>
      <c r="D45" s="17">
        <v>37</v>
      </c>
      <c r="E45" s="25" t="s">
        <v>17</v>
      </c>
      <c r="F45" s="22"/>
      <c r="G45" s="22"/>
      <c r="H45" s="22">
        <f t="shared" si="2"/>
        <v>0</v>
      </c>
      <c r="I45" s="22">
        <f t="shared" si="3"/>
        <v>0</v>
      </c>
    </row>
    <row r="46" spans="1:9" ht="92.4" x14ac:dyDescent="0.3">
      <c r="A46" s="14">
        <v>12</v>
      </c>
      <c r="B46" s="15" t="s">
        <v>62</v>
      </c>
      <c r="C46" s="16" t="s">
        <v>63</v>
      </c>
      <c r="D46" s="17">
        <v>37</v>
      </c>
      <c r="E46" s="25" t="s">
        <v>17</v>
      </c>
      <c r="F46" s="22"/>
      <c r="G46" s="22"/>
      <c r="H46" s="22">
        <f t="shared" si="2"/>
        <v>0</v>
      </c>
      <c r="I46" s="22">
        <f t="shared" si="3"/>
        <v>0</v>
      </c>
    </row>
    <row r="47" spans="1:9" x14ac:dyDescent="0.3">
      <c r="A47" s="11"/>
      <c r="B47" s="12"/>
      <c r="C47" s="12" t="s">
        <v>14</v>
      </c>
      <c r="D47" s="13"/>
      <c r="E47" s="24"/>
      <c r="F47" s="23"/>
      <c r="G47" s="23"/>
      <c r="H47" s="23">
        <f>ROUND(SUM(H35:H46),0)</f>
        <v>0</v>
      </c>
      <c r="I47" s="23">
        <f>ROUND(SUM(I35:I46),0)</f>
        <v>0</v>
      </c>
    </row>
    <row r="48" spans="1:9" x14ac:dyDescent="0.3">
      <c r="A48" s="11"/>
      <c r="B48" s="12"/>
      <c r="C48" s="12"/>
      <c r="D48" s="13"/>
      <c r="E48" s="24"/>
      <c r="F48" s="23"/>
      <c r="G48" s="23"/>
      <c r="H48" s="23"/>
      <c r="I48" s="23"/>
    </row>
    <row r="49" spans="1:9" x14ac:dyDescent="0.3">
      <c r="A49" s="113" t="s">
        <v>184</v>
      </c>
      <c r="B49" s="113"/>
      <c r="C49" s="113"/>
      <c r="D49" s="17"/>
      <c r="E49" s="25"/>
      <c r="F49" s="22"/>
      <c r="G49" s="22"/>
      <c r="H49" s="22"/>
      <c r="I49" s="22"/>
    </row>
    <row r="50" spans="1:9" ht="132" x14ac:dyDescent="0.3">
      <c r="A50" s="14">
        <v>1</v>
      </c>
      <c r="B50" s="15" t="s">
        <v>65</v>
      </c>
      <c r="C50" s="16" t="s">
        <v>66</v>
      </c>
      <c r="D50" s="17">
        <v>98.7</v>
      </c>
      <c r="E50" s="25" t="s">
        <v>17</v>
      </c>
      <c r="F50" s="22"/>
      <c r="G50" s="22"/>
      <c r="H50" s="22">
        <f>ROUND(D50*F50, 0)</f>
        <v>0</v>
      </c>
      <c r="I50" s="22">
        <f>ROUND(D50*G50, 0)</f>
        <v>0</v>
      </c>
    </row>
    <row r="51" spans="1:9" ht="105.6" x14ac:dyDescent="0.3">
      <c r="A51" s="14">
        <v>2</v>
      </c>
      <c r="B51" s="15" t="s">
        <v>67</v>
      </c>
      <c r="C51" s="16" t="s">
        <v>68</v>
      </c>
      <c r="D51" s="17">
        <v>24</v>
      </c>
      <c r="E51" s="25" t="s">
        <v>17</v>
      </c>
      <c r="F51" s="22"/>
      <c r="G51" s="22"/>
      <c r="H51" s="22">
        <f>ROUND(D51*F51, 0)</f>
        <v>0</v>
      </c>
      <c r="I51" s="22">
        <f>ROUND(D51*G51, 0)</f>
        <v>0</v>
      </c>
    </row>
    <row r="52" spans="1:9" x14ac:dyDescent="0.3">
      <c r="A52" s="11"/>
      <c r="B52" s="12"/>
      <c r="C52" s="12" t="s">
        <v>14</v>
      </c>
      <c r="D52" s="13"/>
      <c r="E52" s="24"/>
      <c r="F52" s="23"/>
      <c r="G52" s="23"/>
      <c r="H52" s="23">
        <f>ROUND(SUM(H50:H51),0)</f>
        <v>0</v>
      </c>
      <c r="I52" s="23">
        <f>ROUND(SUM(I50:I51),0)</f>
        <v>0</v>
      </c>
    </row>
    <row r="53" spans="1:9" x14ac:dyDescent="0.3">
      <c r="A53" s="11"/>
      <c r="B53" s="12"/>
      <c r="C53" s="12"/>
      <c r="D53" s="13"/>
      <c r="E53" s="24"/>
      <c r="F53" s="23"/>
      <c r="G53" s="23"/>
      <c r="H53" s="23"/>
      <c r="I53" s="23"/>
    </row>
    <row r="54" spans="1:9" x14ac:dyDescent="0.3">
      <c r="A54" s="113" t="s">
        <v>185</v>
      </c>
      <c r="B54" s="113"/>
      <c r="C54" s="113"/>
      <c r="D54" s="17"/>
      <c r="E54" s="25"/>
      <c r="F54" s="22"/>
      <c r="G54" s="22"/>
      <c r="H54" s="22"/>
      <c r="I54" s="22"/>
    </row>
    <row r="55" spans="1:9" ht="55.2" x14ac:dyDescent="0.3">
      <c r="A55" s="14">
        <v>1</v>
      </c>
      <c r="B55" s="15" t="s">
        <v>224</v>
      </c>
      <c r="C55" s="16" t="s">
        <v>225</v>
      </c>
      <c r="D55" s="17">
        <v>73.55</v>
      </c>
      <c r="E55" s="25" t="s">
        <v>17</v>
      </c>
      <c r="F55" s="22"/>
      <c r="G55" s="22"/>
      <c r="H55" s="22">
        <f t="shared" ref="H55:H64" si="4">ROUND(D55*F55, 0)</f>
        <v>0</v>
      </c>
      <c r="I55" s="22">
        <f t="shared" ref="I55:I64" si="5">ROUND(D55*G55, 0)</f>
        <v>0</v>
      </c>
    </row>
    <row r="56" spans="1:9" ht="42" x14ac:dyDescent="0.3">
      <c r="A56" s="14">
        <v>2</v>
      </c>
      <c r="B56" s="15" t="s">
        <v>70</v>
      </c>
      <c r="C56" s="16" t="s">
        <v>80</v>
      </c>
      <c r="D56" s="17">
        <v>80.42</v>
      </c>
      <c r="E56" s="25" t="s">
        <v>17</v>
      </c>
      <c r="F56" s="22"/>
      <c r="G56" s="22"/>
      <c r="H56" s="22">
        <f t="shared" si="4"/>
        <v>0</v>
      </c>
      <c r="I56" s="22">
        <f t="shared" si="5"/>
        <v>0</v>
      </c>
    </row>
    <row r="57" spans="1:9" ht="57.6" x14ac:dyDescent="0.3">
      <c r="A57" s="14">
        <v>3</v>
      </c>
      <c r="B57" s="15" t="s">
        <v>71</v>
      </c>
      <c r="C57" s="16" t="s">
        <v>81</v>
      </c>
      <c r="D57" s="17">
        <v>41</v>
      </c>
      <c r="E57" s="25" t="s">
        <v>17</v>
      </c>
      <c r="F57" s="22"/>
      <c r="G57" s="22"/>
      <c r="H57" s="22">
        <f t="shared" si="4"/>
        <v>0</v>
      </c>
      <c r="I57" s="22">
        <f t="shared" si="5"/>
        <v>0</v>
      </c>
    </row>
    <row r="58" spans="1:9" ht="39.6" x14ac:dyDescent="0.3">
      <c r="A58" s="14">
        <v>4</v>
      </c>
      <c r="B58" s="15" t="s">
        <v>72</v>
      </c>
      <c r="C58" s="16" t="s">
        <v>226</v>
      </c>
      <c r="D58" s="17">
        <v>80.42</v>
      </c>
      <c r="E58" s="25" t="s">
        <v>17</v>
      </c>
      <c r="F58" s="22"/>
      <c r="G58" s="22"/>
      <c r="H58" s="22">
        <f t="shared" si="4"/>
        <v>0</v>
      </c>
      <c r="I58" s="22">
        <f t="shared" si="5"/>
        <v>0</v>
      </c>
    </row>
    <row r="59" spans="1:9" ht="26.4" x14ac:dyDescent="0.3">
      <c r="A59" s="14">
        <v>5</v>
      </c>
      <c r="B59" s="15" t="s">
        <v>73</v>
      </c>
      <c r="C59" s="16" t="s">
        <v>227</v>
      </c>
      <c r="D59" s="17">
        <v>80.42</v>
      </c>
      <c r="E59" s="25" t="s">
        <v>12</v>
      </c>
      <c r="F59" s="22"/>
      <c r="G59" s="22"/>
      <c r="H59" s="22">
        <f t="shared" si="4"/>
        <v>0</v>
      </c>
      <c r="I59" s="22">
        <f t="shared" si="5"/>
        <v>0</v>
      </c>
    </row>
    <row r="60" spans="1:9" ht="26.4" x14ac:dyDescent="0.3">
      <c r="A60" s="14">
        <v>6</v>
      </c>
      <c r="B60" s="15" t="s">
        <v>74</v>
      </c>
      <c r="C60" s="16" t="s">
        <v>75</v>
      </c>
      <c r="D60" s="17">
        <v>30</v>
      </c>
      <c r="E60" s="25" t="s">
        <v>17</v>
      </c>
      <c r="F60" s="22"/>
      <c r="G60" s="22"/>
      <c r="H60" s="22">
        <f t="shared" si="4"/>
        <v>0</v>
      </c>
      <c r="I60" s="22">
        <f t="shared" si="5"/>
        <v>0</v>
      </c>
    </row>
    <row r="61" spans="1:9" ht="26.4" x14ac:dyDescent="0.3">
      <c r="A61" s="14">
        <v>7</v>
      </c>
      <c r="B61" s="15" t="s">
        <v>76</v>
      </c>
      <c r="C61" s="16" t="s">
        <v>77</v>
      </c>
      <c r="D61" s="17">
        <v>30</v>
      </c>
      <c r="E61" s="25" t="s">
        <v>12</v>
      </c>
      <c r="F61" s="22"/>
      <c r="G61" s="22"/>
      <c r="H61" s="22">
        <f t="shared" si="4"/>
        <v>0</v>
      </c>
      <c r="I61" s="22">
        <f t="shared" si="5"/>
        <v>0</v>
      </c>
    </row>
    <row r="62" spans="1:9" ht="79.2" x14ac:dyDescent="0.3">
      <c r="A62" s="14">
        <v>8</v>
      </c>
      <c r="B62" s="15" t="s">
        <v>78</v>
      </c>
      <c r="C62" s="16" t="s">
        <v>79</v>
      </c>
      <c r="D62" s="17">
        <v>80.42</v>
      </c>
      <c r="E62" s="25" t="s">
        <v>17</v>
      </c>
      <c r="F62" s="22"/>
      <c r="G62" s="22"/>
      <c r="H62" s="22">
        <f t="shared" si="4"/>
        <v>0</v>
      </c>
      <c r="I62" s="22">
        <f t="shared" si="5"/>
        <v>0</v>
      </c>
    </row>
    <row r="63" spans="1:9" ht="39.6" x14ac:dyDescent="0.3">
      <c r="A63" s="14">
        <v>9</v>
      </c>
      <c r="B63" s="15" t="s">
        <v>216</v>
      </c>
      <c r="C63" s="16" t="s">
        <v>260</v>
      </c>
      <c r="D63" s="17">
        <v>2</v>
      </c>
      <c r="E63" s="25" t="s">
        <v>27</v>
      </c>
      <c r="F63" s="22"/>
      <c r="G63" s="22"/>
      <c r="H63" s="22">
        <f t="shared" si="4"/>
        <v>0</v>
      </c>
      <c r="I63" s="22">
        <f t="shared" si="5"/>
        <v>0</v>
      </c>
    </row>
    <row r="64" spans="1:9" x14ac:dyDescent="0.3">
      <c r="A64" s="14">
        <v>10</v>
      </c>
      <c r="B64" s="15" t="s">
        <v>216</v>
      </c>
      <c r="C64" s="16" t="s">
        <v>261</v>
      </c>
      <c r="D64" s="17">
        <v>1</v>
      </c>
      <c r="E64" s="25" t="s">
        <v>262</v>
      </c>
      <c r="F64" s="22"/>
      <c r="G64" s="22"/>
      <c r="H64" s="22">
        <f t="shared" si="4"/>
        <v>0</v>
      </c>
      <c r="I64" s="22">
        <f t="shared" si="5"/>
        <v>0</v>
      </c>
    </row>
    <row r="65" spans="1:9" x14ac:dyDescent="0.3">
      <c r="A65" s="11"/>
      <c r="B65" s="12"/>
      <c r="C65" s="12" t="s">
        <v>14</v>
      </c>
      <c r="D65" s="13"/>
      <c r="E65" s="24"/>
      <c r="F65" s="23"/>
      <c r="G65" s="23"/>
      <c r="H65" s="23">
        <f>SUM(H55:H64)</f>
        <v>0</v>
      </c>
      <c r="I65" s="23">
        <f>SUM(I55:I64)</f>
        <v>0</v>
      </c>
    </row>
    <row r="66" spans="1:9" x14ac:dyDescent="0.3">
      <c r="A66" s="11"/>
      <c r="B66" s="12"/>
      <c r="C66" s="12"/>
      <c r="D66" s="13"/>
      <c r="E66" s="24"/>
      <c r="F66" s="23"/>
      <c r="G66" s="23"/>
      <c r="H66" s="23"/>
      <c r="I66" s="23"/>
    </row>
    <row r="67" spans="1:9" x14ac:dyDescent="0.3">
      <c r="A67" s="113" t="s">
        <v>186</v>
      </c>
      <c r="B67" s="113"/>
      <c r="C67" s="113"/>
      <c r="D67" s="17"/>
      <c r="E67" s="25"/>
      <c r="F67" s="22"/>
      <c r="G67" s="22"/>
      <c r="H67" s="22"/>
      <c r="I67" s="22"/>
    </row>
    <row r="68" spans="1:9" ht="39.6" x14ac:dyDescent="0.3">
      <c r="A68" s="14">
        <v>1</v>
      </c>
      <c r="B68" s="15" t="s">
        <v>83</v>
      </c>
      <c r="C68" s="16" t="s">
        <v>84</v>
      </c>
      <c r="D68" s="17">
        <v>157</v>
      </c>
      <c r="E68" s="25" t="s">
        <v>17</v>
      </c>
      <c r="F68" s="22"/>
      <c r="G68" s="22"/>
      <c r="H68" s="22">
        <f>ROUND(D68*F68, 0)</f>
        <v>0</v>
      </c>
      <c r="I68" s="22">
        <f>ROUND(D68*G68, 0)</f>
        <v>0</v>
      </c>
    </row>
    <row r="69" spans="1:9" ht="66" x14ac:dyDescent="0.3">
      <c r="A69" s="14">
        <v>2</v>
      </c>
      <c r="B69" s="15" t="s">
        <v>85</v>
      </c>
      <c r="C69" s="16" t="s">
        <v>86</v>
      </c>
      <c r="D69" s="17">
        <v>157</v>
      </c>
      <c r="E69" s="25" t="s">
        <v>17</v>
      </c>
      <c r="F69" s="22"/>
      <c r="G69" s="22"/>
      <c r="H69" s="22">
        <f>ROUND(D69*F69, 0)</f>
        <v>0</v>
      </c>
      <c r="I69" s="22">
        <f>ROUND(D69*G69, 0)</f>
        <v>0</v>
      </c>
    </row>
    <row r="70" spans="1:9" ht="66" x14ac:dyDescent="0.3">
      <c r="A70" s="14">
        <v>3</v>
      </c>
      <c r="B70" s="15" t="s">
        <v>229</v>
      </c>
      <c r="C70" s="16" t="s">
        <v>228</v>
      </c>
      <c r="D70" s="17">
        <v>157</v>
      </c>
      <c r="E70" s="25" t="s">
        <v>17</v>
      </c>
      <c r="F70" s="22"/>
      <c r="G70" s="22"/>
      <c r="H70" s="22">
        <f>ROUND(D70*F70, 0)</f>
        <v>0</v>
      </c>
      <c r="I70" s="22">
        <f>ROUND(D70*G70, 0)</f>
        <v>0</v>
      </c>
    </row>
    <row r="71" spans="1:9" ht="52.8" x14ac:dyDescent="0.3">
      <c r="A71" s="14">
        <v>4</v>
      </c>
      <c r="B71" s="15" t="s">
        <v>231</v>
      </c>
      <c r="C71" s="16" t="s">
        <v>230</v>
      </c>
      <c r="D71" s="17">
        <v>58</v>
      </c>
      <c r="E71" s="25" t="s">
        <v>17</v>
      </c>
      <c r="F71" s="22"/>
      <c r="G71" s="22"/>
      <c r="H71" s="22">
        <f>ROUND(D71*F71, 0)</f>
        <v>0</v>
      </c>
      <c r="I71" s="22">
        <f>ROUND(D71*G71, 0)</f>
        <v>0</v>
      </c>
    </row>
    <row r="72" spans="1:9" ht="92.4" x14ac:dyDescent="0.3">
      <c r="A72" s="14">
        <v>5</v>
      </c>
      <c r="B72" s="15" t="s">
        <v>87</v>
      </c>
      <c r="C72" s="16" t="s">
        <v>88</v>
      </c>
      <c r="D72" s="17">
        <v>58</v>
      </c>
      <c r="E72" s="25" t="s">
        <v>17</v>
      </c>
      <c r="F72" s="22"/>
      <c r="G72" s="22"/>
      <c r="H72" s="22">
        <f>ROUND(D72*F72, 0)</f>
        <v>0</v>
      </c>
      <c r="I72" s="22">
        <f>ROUND(D72*G72, 0)</f>
        <v>0</v>
      </c>
    </row>
    <row r="73" spans="1:9" x14ac:dyDescent="0.3">
      <c r="A73" s="11"/>
      <c r="B73" s="12"/>
      <c r="C73" s="12" t="s">
        <v>14</v>
      </c>
      <c r="D73" s="13"/>
      <c r="E73" s="24"/>
      <c r="F73" s="23"/>
      <c r="G73" s="23"/>
      <c r="H73" s="23">
        <f>SUM(H68:H72)</f>
        <v>0</v>
      </c>
      <c r="I73" s="23">
        <f>SUM(I68:I72)</f>
        <v>0</v>
      </c>
    </row>
    <row r="74" spans="1:9" x14ac:dyDescent="0.3">
      <c r="A74" s="11"/>
      <c r="B74" s="12"/>
      <c r="C74" s="12"/>
      <c r="D74" s="13"/>
      <c r="E74" s="24"/>
      <c r="F74" s="23"/>
      <c r="G74" s="23"/>
      <c r="H74" s="23"/>
      <c r="I74" s="23"/>
    </row>
    <row r="75" spans="1:9" x14ac:dyDescent="0.3">
      <c r="A75" s="113" t="s">
        <v>187</v>
      </c>
      <c r="B75" s="113"/>
      <c r="C75" s="113"/>
      <c r="D75" s="17"/>
      <c r="E75" s="25"/>
      <c r="F75" s="22"/>
      <c r="G75" s="22"/>
      <c r="H75" s="22"/>
      <c r="I75" s="22"/>
    </row>
    <row r="76" spans="1:9" ht="52.8" x14ac:dyDescent="0.3">
      <c r="A76" s="14">
        <v>1</v>
      </c>
      <c r="B76" s="15" t="s">
        <v>90</v>
      </c>
      <c r="C76" s="16" t="s">
        <v>91</v>
      </c>
      <c r="D76" s="17">
        <v>80.42</v>
      </c>
      <c r="E76" s="25" t="s">
        <v>17</v>
      </c>
      <c r="F76" s="22"/>
      <c r="G76" s="22"/>
      <c r="H76" s="22">
        <f>ROUND(D76*F76, 0)</f>
        <v>0</v>
      </c>
      <c r="I76" s="22">
        <f>ROUND(D76*G76, 0)</f>
        <v>0</v>
      </c>
    </row>
    <row r="77" spans="1:9" x14ac:dyDescent="0.3">
      <c r="A77" s="11"/>
      <c r="B77" s="12"/>
      <c r="C77" s="12" t="s">
        <v>14</v>
      </c>
      <c r="D77" s="13"/>
      <c r="E77" s="24"/>
      <c r="F77" s="23"/>
      <c r="G77" s="23"/>
      <c r="H77" s="23">
        <f>ROUND(SUM(H76:H76),0)</f>
        <v>0</v>
      </c>
      <c r="I77" s="23">
        <f>ROUND(SUM(I76:I76),0)</f>
        <v>0</v>
      </c>
    </row>
    <row r="78" spans="1:9" x14ac:dyDescent="0.3">
      <c r="A78" s="11"/>
      <c r="B78" s="12"/>
      <c r="C78" s="12"/>
      <c r="D78" s="13"/>
      <c r="E78" s="24"/>
      <c r="F78" s="23"/>
      <c r="G78" s="23"/>
      <c r="H78" s="23"/>
      <c r="I78" s="23"/>
    </row>
    <row r="79" spans="1:9" x14ac:dyDescent="0.3">
      <c r="A79" s="113" t="s">
        <v>188</v>
      </c>
      <c r="B79" s="113"/>
      <c r="C79" s="113"/>
      <c r="D79" s="17"/>
      <c r="E79" s="25"/>
      <c r="F79" s="22"/>
      <c r="G79" s="22"/>
      <c r="H79" s="22"/>
      <c r="I79" s="22"/>
    </row>
    <row r="80" spans="1:9" ht="92.4" x14ac:dyDescent="0.3">
      <c r="A80" s="14">
        <v>1</v>
      </c>
      <c r="B80" s="15" t="s">
        <v>93</v>
      </c>
      <c r="C80" s="16" t="s">
        <v>94</v>
      </c>
      <c r="D80" s="17">
        <v>86</v>
      </c>
      <c r="E80" s="25" t="s">
        <v>17</v>
      </c>
      <c r="F80" s="22"/>
      <c r="G80" s="22"/>
      <c r="H80" s="22">
        <f t="shared" ref="H80:H89" si="6">ROUND(D80*F80, 0)</f>
        <v>0</v>
      </c>
      <c r="I80" s="22">
        <f t="shared" ref="I80:I89" si="7">ROUND(D80*G80, 0)</f>
        <v>0</v>
      </c>
    </row>
    <row r="81" spans="1:9" ht="92.4" x14ac:dyDescent="0.3">
      <c r="A81" s="14">
        <v>2</v>
      </c>
      <c r="B81" s="15" t="s">
        <v>95</v>
      </c>
      <c r="C81" s="16" t="s">
        <v>96</v>
      </c>
      <c r="D81" s="17">
        <v>9</v>
      </c>
      <c r="E81" s="25" t="s">
        <v>17</v>
      </c>
      <c r="F81" s="22"/>
      <c r="G81" s="22"/>
      <c r="H81" s="22">
        <f t="shared" si="6"/>
        <v>0</v>
      </c>
      <c r="I81" s="22">
        <f t="shared" si="7"/>
        <v>0</v>
      </c>
    </row>
    <row r="82" spans="1:9" ht="79.2" x14ac:dyDescent="0.3">
      <c r="A82" s="14">
        <v>3</v>
      </c>
      <c r="B82" s="15" t="s">
        <v>97</v>
      </c>
      <c r="C82" s="16" t="s">
        <v>98</v>
      </c>
      <c r="D82" s="17">
        <v>18.5</v>
      </c>
      <c r="E82" s="25" t="s">
        <v>17</v>
      </c>
      <c r="F82" s="22"/>
      <c r="G82" s="22"/>
      <c r="H82" s="22">
        <f t="shared" si="6"/>
        <v>0</v>
      </c>
      <c r="I82" s="22">
        <f t="shared" si="7"/>
        <v>0</v>
      </c>
    </row>
    <row r="83" spans="1:9" ht="92.4" x14ac:dyDescent="0.3">
      <c r="A83" s="14">
        <v>4</v>
      </c>
      <c r="B83" s="15" t="s">
        <v>99</v>
      </c>
      <c r="C83" s="16" t="s">
        <v>100</v>
      </c>
      <c r="D83" s="17">
        <v>2</v>
      </c>
      <c r="E83" s="25" t="s">
        <v>17</v>
      </c>
      <c r="F83" s="22"/>
      <c r="G83" s="22"/>
      <c r="H83" s="22">
        <f t="shared" si="6"/>
        <v>0</v>
      </c>
      <c r="I83" s="22">
        <f t="shared" si="7"/>
        <v>0</v>
      </c>
    </row>
    <row r="84" spans="1:9" ht="79.2" x14ac:dyDescent="0.3">
      <c r="A84" s="14">
        <v>5</v>
      </c>
      <c r="B84" s="15" t="s">
        <v>101</v>
      </c>
      <c r="C84" s="16" t="s">
        <v>102</v>
      </c>
      <c r="D84" s="17">
        <v>37.1</v>
      </c>
      <c r="E84" s="25" t="s">
        <v>17</v>
      </c>
      <c r="F84" s="22"/>
      <c r="G84" s="22"/>
      <c r="H84" s="22">
        <f t="shared" si="6"/>
        <v>0</v>
      </c>
      <c r="I84" s="22">
        <f t="shared" si="7"/>
        <v>0</v>
      </c>
    </row>
    <row r="85" spans="1:9" ht="118.8" x14ac:dyDescent="0.3">
      <c r="A85" s="14">
        <v>6</v>
      </c>
      <c r="B85" s="15" t="s">
        <v>103</v>
      </c>
      <c r="C85" s="16" t="s">
        <v>104</v>
      </c>
      <c r="D85" s="17">
        <v>86</v>
      </c>
      <c r="E85" s="25" t="s">
        <v>17</v>
      </c>
      <c r="F85" s="22"/>
      <c r="G85" s="22"/>
      <c r="H85" s="22">
        <f t="shared" si="6"/>
        <v>0</v>
      </c>
      <c r="I85" s="22">
        <f t="shared" si="7"/>
        <v>0</v>
      </c>
    </row>
    <row r="86" spans="1:9" ht="158.4" x14ac:dyDescent="0.3">
      <c r="A86" s="14">
        <v>7</v>
      </c>
      <c r="B86" s="15" t="s">
        <v>105</v>
      </c>
      <c r="C86" s="16" t="s">
        <v>232</v>
      </c>
      <c r="D86" s="17">
        <v>45</v>
      </c>
      <c r="E86" s="25" t="s">
        <v>17</v>
      </c>
      <c r="F86" s="22"/>
      <c r="G86" s="22"/>
      <c r="H86" s="22">
        <f t="shared" si="6"/>
        <v>0</v>
      </c>
      <c r="I86" s="22">
        <f t="shared" si="7"/>
        <v>0</v>
      </c>
    </row>
    <row r="87" spans="1:9" ht="135.6" customHeight="1" x14ac:dyDescent="0.3">
      <c r="A87" s="14">
        <v>8</v>
      </c>
      <c r="B87" s="15" t="s">
        <v>106</v>
      </c>
      <c r="C87" s="16" t="s">
        <v>233</v>
      </c>
      <c r="D87" s="17">
        <v>18.5</v>
      </c>
      <c r="E87" s="25" t="s">
        <v>17</v>
      </c>
      <c r="F87" s="22"/>
      <c r="G87" s="22"/>
      <c r="H87" s="22">
        <f t="shared" si="6"/>
        <v>0</v>
      </c>
      <c r="I87" s="22">
        <f t="shared" si="7"/>
        <v>0</v>
      </c>
    </row>
    <row r="88" spans="1:9" ht="39.6" x14ac:dyDescent="0.3">
      <c r="A88" s="14">
        <v>9</v>
      </c>
      <c r="B88" s="15" t="s">
        <v>234</v>
      </c>
      <c r="C88" s="16" t="s">
        <v>235</v>
      </c>
      <c r="D88" s="17">
        <v>18.600000000000001</v>
      </c>
      <c r="E88" s="25" t="s">
        <v>17</v>
      </c>
      <c r="F88" s="22"/>
      <c r="G88" s="22"/>
      <c r="H88" s="22">
        <f t="shared" si="6"/>
        <v>0</v>
      </c>
      <c r="I88" s="22">
        <f t="shared" si="7"/>
        <v>0</v>
      </c>
    </row>
    <row r="89" spans="1:9" ht="66" x14ac:dyDescent="0.3">
      <c r="A89" s="14">
        <v>10</v>
      </c>
      <c r="B89" s="15" t="s">
        <v>107</v>
      </c>
      <c r="C89" s="16" t="s">
        <v>108</v>
      </c>
      <c r="D89" s="17">
        <v>18.600000000000001</v>
      </c>
      <c r="E89" s="25" t="s">
        <v>17</v>
      </c>
      <c r="F89" s="22"/>
      <c r="G89" s="22"/>
      <c r="H89" s="22">
        <f t="shared" si="6"/>
        <v>0</v>
      </c>
      <c r="I89" s="22">
        <f t="shared" si="7"/>
        <v>0</v>
      </c>
    </row>
    <row r="90" spans="1:9" x14ac:dyDescent="0.3">
      <c r="A90" s="11"/>
      <c r="B90" s="12"/>
      <c r="C90" s="12" t="s">
        <v>14</v>
      </c>
      <c r="D90" s="13"/>
      <c r="E90" s="24"/>
      <c r="F90" s="23"/>
      <c r="G90" s="23"/>
      <c r="H90" s="23">
        <f>ROUND(SUM(H80:H89),0)</f>
        <v>0</v>
      </c>
      <c r="I90" s="23">
        <f>ROUND(SUM(I80:I89),0)</f>
        <v>0</v>
      </c>
    </row>
    <row r="91" spans="1:9" x14ac:dyDescent="0.3">
      <c r="A91" s="11"/>
      <c r="B91" s="12"/>
      <c r="C91" s="12"/>
      <c r="D91" s="13"/>
      <c r="E91" s="24"/>
      <c r="F91" s="23"/>
      <c r="G91" s="23"/>
      <c r="H91" s="23"/>
      <c r="I91" s="23"/>
    </row>
    <row r="92" spans="1:9" x14ac:dyDescent="0.3">
      <c r="A92" s="113" t="s">
        <v>189</v>
      </c>
      <c r="B92" s="113"/>
      <c r="C92" s="113"/>
      <c r="D92" s="17"/>
      <c r="E92" s="25"/>
      <c r="F92" s="22"/>
      <c r="G92" s="22"/>
      <c r="H92" s="22"/>
      <c r="I92" s="22"/>
    </row>
    <row r="93" spans="1:9" ht="92.4" x14ac:dyDescent="0.3">
      <c r="A93" s="14">
        <v>1</v>
      </c>
      <c r="B93" s="15" t="s">
        <v>110</v>
      </c>
      <c r="C93" s="16" t="s">
        <v>111</v>
      </c>
      <c r="D93" s="17">
        <v>20.6</v>
      </c>
      <c r="E93" s="25" t="s">
        <v>12</v>
      </c>
      <c r="F93" s="22"/>
      <c r="G93" s="22"/>
      <c r="H93" s="22">
        <f t="shared" ref="H93:H105" si="8">ROUND(D93*F93, 0)</f>
        <v>0</v>
      </c>
      <c r="I93" s="22">
        <f t="shared" ref="I93:I105" si="9">ROUND(D93*G93, 0)</f>
        <v>0</v>
      </c>
    </row>
    <row r="94" spans="1:9" ht="66" x14ac:dyDescent="0.3">
      <c r="A94" s="14">
        <v>2</v>
      </c>
      <c r="B94" s="15" t="s">
        <v>112</v>
      </c>
      <c r="C94" s="16" t="s">
        <v>236</v>
      </c>
      <c r="D94" s="17">
        <v>28</v>
      </c>
      <c r="E94" s="25" t="s">
        <v>27</v>
      </c>
      <c r="F94" s="22"/>
      <c r="G94" s="22"/>
      <c r="H94" s="22">
        <f t="shared" si="8"/>
        <v>0</v>
      </c>
      <c r="I94" s="22">
        <f t="shared" si="9"/>
        <v>0</v>
      </c>
    </row>
    <row r="95" spans="1:9" ht="92.4" x14ac:dyDescent="0.3">
      <c r="A95" s="14">
        <v>3</v>
      </c>
      <c r="B95" s="15" t="s">
        <v>113</v>
      </c>
      <c r="C95" s="16" t="s">
        <v>114</v>
      </c>
      <c r="D95" s="17">
        <v>3</v>
      </c>
      <c r="E95" s="25" t="s">
        <v>27</v>
      </c>
      <c r="F95" s="22"/>
      <c r="G95" s="22"/>
      <c r="H95" s="22">
        <f t="shared" si="8"/>
        <v>0</v>
      </c>
      <c r="I95" s="22">
        <f t="shared" si="9"/>
        <v>0</v>
      </c>
    </row>
    <row r="96" spans="1:9" ht="79.2" x14ac:dyDescent="0.3">
      <c r="A96" s="14">
        <v>4</v>
      </c>
      <c r="B96" s="15" t="s">
        <v>115</v>
      </c>
      <c r="C96" s="16" t="s">
        <v>116</v>
      </c>
      <c r="D96" s="17">
        <v>6</v>
      </c>
      <c r="E96" s="25" t="s">
        <v>27</v>
      </c>
      <c r="F96" s="22"/>
      <c r="G96" s="22"/>
      <c r="H96" s="22">
        <f t="shared" si="8"/>
        <v>0</v>
      </c>
      <c r="I96" s="22">
        <f t="shared" si="9"/>
        <v>0</v>
      </c>
    </row>
    <row r="97" spans="1:9" ht="79.2" x14ac:dyDescent="0.3">
      <c r="A97" s="14">
        <v>5</v>
      </c>
      <c r="B97" s="15" t="s">
        <v>117</v>
      </c>
      <c r="C97" s="16" t="s">
        <v>118</v>
      </c>
      <c r="D97" s="17">
        <v>7.5</v>
      </c>
      <c r="E97" s="25" t="s">
        <v>12</v>
      </c>
      <c r="F97" s="22"/>
      <c r="G97" s="22"/>
      <c r="H97" s="22">
        <f t="shared" si="8"/>
        <v>0</v>
      </c>
      <c r="I97" s="22">
        <f t="shared" si="9"/>
        <v>0</v>
      </c>
    </row>
    <row r="98" spans="1:9" ht="92.4" x14ac:dyDescent="0.3">
      <c r="A98" s="14">
        <v>6</v>
      </c>
      <c r="B98" s="15" t="s">
        <v>238</v>
      </c>
      <c r="C98" s="16" t="s">
        <v>237</v>
      </c>
      <c r="D98" s="17">
        <v>6</v>
      </c>
      <c r="E98" s="25" t="s">
        <v>27</v>
      </c>
      <c r="F98" s="22"/>
      <c r="G98" s="22"/>
      <c r="H98" s="22">
        <f t="shared" si="8"/>
        <v>0</v>
      </c>
      <c r="I98" s="22">
        <f t="shared" si="9"/>
        <v>0</v>
      </c>
    </row>
    <row r="99" spans="1:9" ht="92.4" x14ac:dyDescent="0.3">
      <c r="A99" s="14">
        <v>7</v>
      </c>
      <c r="B99" s="15" t="s">
        <v>238</v>
      </c>
      <c r="C99" s="16" t="s">
        <v>239</v>
      </c>
      <c r="D99" s="17">
        <v>3</v>
      </c>
      <c r="E99" s="25" t="s">
        <v>27</v>
      </c>
      <c r="F99" s="22"/>
      <c r="G99" s="22"/>
      <c r="H99" s="22">
        <f t="shared" si="8"/>
        <v>0</v>
      </c>
      <c r="I99" s="22">
        <f t="shared" si="9"/>
        <v>0</v>
      </c>
    </row>
    <row r="100" spans="1:9" ht="105.6" x14ac:dyDescent="0.3">
      <c r="A100" s="14">
        <v>8</v>
      </c>
      <c r="B100" s="15" t="s">
        <v>119</v>
      </c>
      <c r="C100" s="16" t="s">
        <v>120</v>
      </c>
      <c r="D100" s="17">
        <v>3</v>
      </c>
      <c r="E100" s="25" t="s">
        <v>27</v>
      </c>
      <c r="F100" s="22"/>
      <c r="G100" s="22"/>
      <c r="H100" s="22">
        <f t="shared" si="8"/>
        <v>0</v>
      </c>
      <c r="I100" s="22">
        <f t="shared" si="9"/>
        <v>0</v>
      </c>
    </row>
    <row r="101" spans="1:9" ht="79.2" x14ac:dyDescent="0.3">
      <c r="A101" s="14">
        <v>9</v>
      </c>
      <c r="B101" s="15" t="s">
        <v>121</v>
      </c>
      <c r="C101" s="16" t="s">
        <v>122</v>
      </c>
      <c r="D101" s="17">
        <v>6</v>
      </c>
      <c r="E101" s="25" t="s">
        <v>27</v>
      </c>
      <c r="F101" s="22"/>
      <c r="G101" s="22"/>
      <c r="H101" s="22">
        <f t="shared" si="8"/>
        <v>0</v>
      </c>
      <c r="I101" s="22">
        <f t="shared" si="9"/>
        <v>0</v>
      </c>
    </row>
    <row r="102" spans="1:9" ht="105.6" x14ac:dyDescent="0.3">
      <c r="A102" s="14">
        <v>10</v>
      </c>
      <c r="B102" s="15" t="s">
        <v>123</v>
      </c>
      <c r="C102" s="16" t="s">
        <v>240</v>
      </c>
      <c r="D102" s="17">
        <v>6</v>
      </c>
      <c r="E102" s="25" t="s">
        <v>27</v>
      </c>
      <c r="F102" s="22"/>
      <c r="G102" s="22"/>
      <c r="H102" s="22">
        <f t="shared" si="8"/>
        <v>0</v>
      </c>
      <c r="I102" s="22">
        <f t="shared" si="9"/>
        <v>0</v>
      </c>
    </row>
    <row r="103" spans="1:9" ht="79.2" x14ac:dyDescent="0.3">
      <c r="A103" s="14">
        <v>11</v>
      </c>
      <c r="B103" s="15" t="s">
        <v>124</v>
      </c>
      <c r="C103" s="16" t="s">
        <v>125</v>
      </c>
      <c r="D103" s="17">
        <v>29.3</v>
      </c>
      <c r="E103" s="25" t="s">
        <v>12</v>
      </c>
      <c r="F103" s="22"/>
      <c r="G103" s="22"/>
      <c r="H103" s="22">
        <f t="shared" si="8"/>
        <v>0</v>
      </c>
      <c r="I103" s="22">
        <f t="shared" si="9"/>
        <v>0</v>
      </c>
    </row>
    <row r="104" spans="1:9" ht="92.4" x14ac:dyDescent="0.3">
      <c r="A104" s="14">
        <v>12</v>
      </c>
      <c r="B104" s="15" t="s">
        <v>126</v>
      </c>
      <c r="C104" s="16" t="s">
        <v>127</v>
      </c>
      <c r="D104" s="17">
        <v>6.5</v>
      </c>
      <c r="E104" s="25" t="s">
        <v>12</v>
      </c>
      <c r="F104" s="22"/>
      <c r="G104" s="22"/>
      <c r="H104" s="22">
        <f t="shared" si="8"/>
        <v>0</v>
      </c>
      <c r="I104" s="22">
        <f t="shared" si="9"/>
        <v>0</v>
      </c>
    </row>
    <row r="105" spans="1:9" ht="79.2" x14ac:dyDescent="0.3">
      <c r="A105" s="14">
        <v>13</v>
      </c>
      <c r="B105" s="15" t="s">
        <v>128</v>
      </c>
      <c r="C105" s="16" t="s">
        <v>241</v>
      </c>
      <c r="D105" s="17">
        <v>7.2</v>
      </c>
      <c r="E105" s="25" t="s">
        <v>12</v>
      </c>
      <c r="F105" s="22"/>
      <c r="G105" s="22"/>
      <c r="H105" s="22">
        <f t="shared" si="8"/>
        <v>0</v>
      </c>
      <c r="I105" s="22">
        <f t="shared" si="9"/>
        <v>0</v>
      </c>
    </row>
    <row r="106" spans="1:9" x14ac:dyDescent="0.3">
      <c r="A106" s="11"/>
      <c r="B106" s="12"/>
      <c r="C106" s="12" t="s">
        <v>14</v>
      </c>
      <c r="D106" s="13"/>
      <c r="E106" s="24"/>
      <c r="F106" s="23"/>
      <c r="G106" s="23"/>
      <c r="H106" s="23">
        <f>ROUND(SUM(H93:H105),0)</f>
        <v>0</v>
      </c>
      <c r="I106" s="23">
        <f>ROUND(SUM(I93:I105),0)</f>
        <v>0</v>
      </c>
    </row>
    <row r="107" spans="1:9" x14ac:dyDescent="0.3">
      <c r="A107" s="113" t="s">
        <v>190</v>
      </c>
      <c r="B107" s="113"/>
      <c r="C107" s="113"/>
      <c r="D107" s="17"/>
      <c r="E107" s="25"/>
      <c r="F107" s="22"/>
      <c r="G107" s="22"/>
      <c r="H107" s="22"/>
      <c r="I107" s="22"/>
    </row>
    <row r="108" spans="1:9" ht="66" x14ac:dyDescent="0.3">
      <c r="A108" s="14">
        <v>1</v>
      </c>
      <c r="B108" s="15" t="s">
        <v>216</v>
      </c>
      <c r="C108" s="16" t="s">
        <v>242</v>
      </c>
      <c r="D108" s="17">
        <v>1</v>
      </c>
      <c r="E108" s="25" t="s">
        <v>27</v>
      </c>
      <c r="F108" s="22"/>
      <c r="G108" s="22"/>
      <c r="H108" s="22">
        <f t="shared" ref="H108:H120" si="10">ROUND(D108*F108, 0)</f>
        <v>0</v>
      </c>
      <c r="I108" s="22">
        <f t="shared" ref="I108:I120" si="11">ROUND(D108*G108, 0)</f>
        <v>0</v>
      </c>
    </row>
    <row r="109" spans="1:9" ht="66" x14ac:dyDescent="0.3">
      <c r="A109" s="14">
        <v>2</v>
      </c>
      <c r="B109" s="15" t="s">
        <v>216</v>
      </c>
      <c r="C109" s="16" t="s">
        <v>243</v>
      </c>
      <c r="D109" s="17">
        <v>2</v>
      </c>
      <c r="E109" s="25" t="s">
        <v>27</v>
      </c>
      <c r="F109" s="22"/>
      <c r="G109" s="22"/>
      <c r="H109" s="22">
        <f t="shared" si="10"/>
        <v>0</v>
      </c>
      <c r="I109" s="22">
        <f t="shared" si="11"/>
        <v>0</v>
      </c>
    </row>
    <row r="110" spans="1:9" ht="66" x14ac:dyDescent="0.3">
      <c r="A110" s="14">
        <v>3</v>
      </c>
      <c r="B110" s="15" t="s">
        <v>216</v>
      </c>
      <c r="C110" s="16" t="s">
        <v>244</v>
      </c>
      <c r="D110" s="17">
        <v>1</v>
      </c>
      <c r="E110" s="25" t="s">
        <v>27</v>
      </c>
      <c r="F110" s="22"/>
      <c r="G110" s="22"/>
      <c r="H110" s="22">
        <f t="shared" si="10"/>
        <v>0</v>
      </c>
      <c r="I110" s="22">
        <f t="shared" si="11"/>
        <v>0</v>
      </c>
    </row>
    <row r="111" spans="1:9" ht="66" x14ac:dyDescent="0.3">
      <c r="A111" s="14">
        <v>4</v>
      </c>
      <c r="B111" s="15" t="s">
        <v>216</v>
      </c>
      <c r="C111" s="16" t="s">
        <v>245</v>
      </c>
      <c r="D111" s="17">
        <v>1</v>
      </c>
      <c r="E111" s="25" t="s">
        <v>27</v>
      </c>
      <c r="F111" s="22"/>
      <c r="G111" s="22"/>
      <c r="H111" s="22">
        <f t="shared" si="10"/>
        <v>0</v>
      </c>
      <c r="I111" s="22">
        <f t="shared" si="11"/>
        <v>0</v>
      </c>
    </row>
    <row r="112" spans="1:9" ht="66" x14ac:dyDescent="0.3">
      <c r="A112" s="14">
        <v>5</v>
      </c>
      <c r="B112" s="15" t="s">
        <v>216</v>
      </c>
      <c r="C112" s="16" t="s">
        <v>246</v>
      </c>
      <c r="D112" s="17">
        <v>2</v>
      </c>
      <c r="E112" s="25" t="s">
        <v>27</v>
      </c>
      <c r="F112" s="22"/>
      <c r="G112" s="22"/>
      <c r="H112" s="22">
        <f t="shared" si="10"/>
        <v>0</v>
      </c>
      <c r="I112" s="22">
        <f t="shared" si="11"/>
        <v>0</v>
      </c>
    </row>
    <row r="113" spans="1:9" ht="66" x14ac:dyDescent="0.3">
      <c r="A113" s="14">
        <v>6</v>
      </c>
      <c r="B113" s="15" t="s">
        <v>216</v>
      </c>
      <c r="C113" s="16" t="s">
        <v>247</v>
      </c>
      <c r="D113" s="17">
        <v>2</v>
      </c>
      <c r="E113" s="25" t="s">
        <v>27</v>
      </c>
      <c r="F113" s="22"/>
      <c r="G113" s="22"/>
      <c r="H113" s="22">
        <f t="shared" si="10"/>
        <v>0</v>
      </c>
      <c r="I113" s="22">
        <f t="shared" si="11"/>
        <v>0</v>
      </c>
    </row>
    <row r="114" spans="1:9" ht="66" x14ac:dyDescent="0.3">
      <c r="A114" s="14">
        <v>7</v>
      </c>
      <c r="B114" s="15" t="s">
        <v>216</v>
      </c>
      <c r="C114" s="16" t="s">
        <v>248</v>
      </c>
      <c r="D114" s="17">
        <v>2</v>
      </c>
      <c r="E114" s="25" t="s">
        <v>27</v>
      </c>
      <c r="F114" s="22"/>
      <c r="G114" s="22"/>
      <c r="H114" s="22">
        <f t="shared" si="10"/>
        <v>0</v>
      </c>
      <c r="I114" s="22">
        <f t="shared" si="11"/>
        <v>0</v>
      </c>
    </row>
    <row r="115" spans="1:9" ht="66" x14ac:dyDescent="0.3">
      <c r="A115" s="14">
        <v>8</v>
      </c>
      <c r="B115" s="15" t="s">
        <v>216</v>
      </c>
      <c r="C115" s="16" t="s">
        <v>249</v>
      </c>
      <c r="D115" s="17">
        <v>2</v>
      </c>
      <c r="E115" s="25" t="s">
        <v>27</v>
      </c>
      <c r="F115" s="22"/>
      <c r="G115" s="22"/>
      <c r="H115" s="22">
        <f t="shared" si="10"/>
        <v>0</v>
      </c>
      <c r="I115" s="22">
        <f t="shared" si="11"/>
        <v>0</v>
      </c>
    </row>
    <row r="116" spans="1:9" ht="26.4" x14ac:dyDescent="0.3">
      <c r="A116" s="14">
        <v>9</v>
      </c>
      <c r="B116" s="15" t="s">
        <v>130</v>
      </c>
      <c r="C116" s="16" t="s">
        <v>131</v>
      </c>
      <c r="D116" s="17">
        <v>41</v>
      </c>
      <c r="E116" s="25" t="s">
        <v>17</v>
      </c>
      <c r="F116" s="22"/>
      <c r="G116" s="22"/>
      <c r="H116" s="22">
        <f t="shared" si="10"/>
        <v>0</v>
      </c>
      <c r="I116" s="22">
        <f t="shared" si="11"/>
        <v>0</v>
      </c>
    </row>
    <row r="117" spans="1:9" ht="26.4" x14ac:dyDescent="0.3">
      <c r="A117" s="14">
        <v>10</v>
      </c>
      <c r="B117" s="15" t="s">
        <v>216</v>
      </c>
      <c r="C117" s="16" t="s">
        <v>250</v>
      </c>
      <c r="D117" s="17">
        <v>9.5</v>
      </c>
      <c r="E117" s="25" t="s">
        <v>12</v>
      </c>
      <c r="F117" s="22"/>
      <c r="G117" s="22"/>
      <c r="H117" s="22">
        <f t="shared" si="10"/>
        <v>0</v>
      </c>
      <c r="I117" s="22">
        <f t="shared" si="11"/>
        <v>0</v>
      </c>
    </row>
    <row r="118" spans="1:9" ht="118.8" x14ac:dyDescent="0.3">
      <c r="A118" s="14">
        <v>11</v>
      </c>
      <c r="B118" s="15" t="s">
        <v>132</v>
      </c>
      <c r="C118" s="16" t="s">
        <v>133</v>
      </c>
      <c r="D118" s="17">
        <v>1</v>
      </c>
      <c r="E118" s="25" t="s">
        <v>27</v>
      </c>
      <c r="F118" s="22"/>
      <c r="G118" s="22"/>
      <c r="H118" s="22">
        <f t="shared" si="10"/>
        <v>0</v>
      </c>
      <c r="I118" s="22">
        <f t="shared" si="11"/>
        <v>0</v>
      </c>
    </row>
    <row r="119" spans="1:9" ht="92.4" x14ac:dyDescent="0.3">
      <c r="A119" s="14">
        <v>12</v>
      </c>
      <c r="B119" s="15" t="s">
        <v>134</v>
      </c>
      <c r="C119" s="16" t="s">
        <v>135</v>
      </c>
      <c r="D119" s="17">
        <v>1</v>
      </c>
      <c r="E119" s="25" t="s">
        <v>27</v>
      </c>
      <c r="F119" s="22"/>
      <c r="G119" s="22"/>
      <c r="H119" s="22">
        <f t="shared" si="10"/>
        <v>0</v>
      </c>
      <c r="I119" s="22">
        <f t="shared" si="11"/>
        <v>0</v>
      </c>
    </row>
    <row r="120" spans="1:9" ht="79.2" x14ac:dyDescent="0.3">
      <c r="A120" s="14">
        <v>13</v>
      </c>
      <c r="B120" s="15" t="s">
        <v>136</v>
      </c>
      <c r="C120" s="16" t="s">
        <v>137</v>
      </c>
      <c r="D120" s="17">
        <v>1</v>
      </c>
      <c r="E120" s="25" t="s">
        <v>27</v>
      </c>
      <c r="F120" s="22"/>
      <c r="G120" s="22"/>
      <c r="H120" s="22">
        <f t="shared" si="10"/>
        <v>0</v>
      </c>
      <c r="I120" s="22">
        <f t="shared" si="11"/>
        <v>0</v>
      </c>
    </row>
    <row r="121" spans="1:9" x14ac:dyDescent="0.3">
      <c r="A121" s="11"/>
      <c r="B121" s="12"/>
      <c r="C121" s="12" t="s">
        <v>14</v>
      </c>
      <c r="D121" s="13"/>
      <c r="E121" s="24"/>
      <c r="F121" s="23"/>
      <c r="G121" s="23"/>
      <c r="H121" s="23">
        <f>SUM(H108:H120)</f>
        <v>0</v>
      </c>
      <c r="I121" s="23">
        <f>SUM(I108:I120)</f>
        <v>0</v>
      </c>
    </row>
    <row r="122" spans="1:9" x14ac:dyDescent="0.3">
      <c r="A122" s="11"/>
      <c r="B122" s="12"/>
      <c r="C122" s="12"/>
      <c r="D122" s="13"/>
      <c r="E122" s="24"/>
      <c r="F122" s="23"/>
      <c r="G122" s="23"/>
      <c r="H122" s="23"/>
      <c r="I122" s="23"/>
    </row>
    <row r="123" spans="1:9" x14ac:dyDescent="0.3">
      <c r="A123" s="113" t="s">
        <v>191</v>
      </c>
      <c r="B123" s="113"/>
      <c r="C123" s="113"/>
      <c r="D123" s="17"/>
      <c r="E123" s="25"/>
      <c r="F123" s="22"/>
      <c r="G123" s="22"/>
      <c r="H123" s="22"/>
      <c r="I123" s="22"/>
    </row>
    <row r="124" spans="1:9" ht="52.8" x14ac:dyDescent="0.3">
      <c r="A124" s="14">
        <v>1</v>
      </c>
      <c r="B124" s="15" t="s">
        <v>139</v>
      </c>
      <c r="C124" s="16" t="s">
        <v>141</v>
      </c>
      <c r="D124" s="17">
        <v>0.45</v>
      </c>
      <c r="E124" s="25" t="s">
        <v>140</v>
      </c>
      <c r="F124" s="22"/>
      <c r="G124" s="22"/>
      <c r="H124" s="22">
        <f>ROUND(D124*F124, 0)</f>
        <v>0</v>
      </c>
      <c r="I124" s="22">
        <f>ROUND(D124*G124, 0)</f>
        <v>0</v>
      </c>
    </row>
    <row r="125" spans="1:9" ht="92.4" x14ac:dyDescent="0.3">
      <c r="A125" s="14">
        <v>2</v>
      </c>
      <c r="B125" s="15" t="s">
        <v>142</v>
      </c>
      <c r="C125" s="16" t="s">
        <v>143</v>
      </c>
      <c r="D125" s="17">
        <v>45</v>
      </c>
      <c r="E125" s="25" t="s">
        <v>17</v>
      </c>
      <c r="F125" s="22"/>
      <c r="G125" s="22"/>
      <c r="H125" s="22">
        <f>ROUND(D125*F125, 0)</f>
        <v>0</v>
      </c>
      <c r="I125" s="22">
        <f>ROUND(D125*G125, 0)</f>
        <v>0</v>
      </c>
    </row>
    <row r="126" spans="1:9" ht="39.6" x14ac:dyDescent="0.3">
      <c r="A126" s="14">
        <v>3</v>
      </c>
      <c r="B126" s="15" t="s">
        <v>216</v>
      </c>
      <c r="C126" s="16" t="s">
        <v>251</v>
      </c>
      <c r="D126" s="17">
        <v>41</v>
      </c>
      <c r="E126" s="25" t="s">
        <v>17</v>
      </c>
      <c r="F126" s="22"/>
      <c r="G126" s="22"/>
      <c r="H126" s="22">
        <f>ROUND(D126*F126, 0)</f>
        <v>0</v>
      </c>
      <c r="I126" s="22">
        <f>ROUND(D126*G126, 0)</f>
        <v>0</v>
      </c>
    </row>
    <row r="127" spans="1:9" ht="39.6" x14ac:dyDescent="0.3">
      <c r="A127" s="14">
        <v>4</v>
      </c>
      <c r="B127" s="15" t="s">
        <v>216</v>
      </c>
      <c r="C127" s="16" t="s">
        <v>252</v>
      </c>
      <c r="D127" s="17">
        <v>42</v>
      </c>
      <c r="E127" s="25" t="s">
        <v>17</v>
      </c>
      <c r="F127" s="22"/>
      <c r="G127" s="22"/>
      <c r="H127" s="22">
        <f>ROUND(D127*F127, 0)</f>
        <v>0</v>
      </c>
      <c r="I127" s="22">
        <f>ROUND(D127*G127, 0)</f>
        <v>0</v>
      </c>
    </row>
    <row r="128" spans="1:9" x14ac:dyDescent="0.3">
      <c r="A128" s="11"/>
      <c r="B128" s="12"/>
      <c r="C128" s="12" t="s">
        <v>14</v>
      </c>
      <c r="D128" s="13"/>
      <c r="E128" s="24"/>
      <c r="F128" s="23"/>
      <c r="G128" s="23"/>
      <c r="H128" s="23">
        <f>ROUND(SUM(H124:H127),0)</f>
        <v>0</v>
      </c>
      <c r="I128" s="23">
        <f>ROUND(SUM(I124:I127),0)</f>
        <v>0</v>
      </c>
    </row>
    <row r="129" spans="1:9" x14ac:dyDescent="0.3">
      <c r="A129" s="11"/>
      <c r="B129" s="12"/>
      <c r="C129" s="12"/>
      <c r="D129" s="13"/>
      <c r="E129" s="24"/>
      <c r="F129" s="23"/>
      <c r="G129" s="23"/>
      <c r="H129" s="23"/>
      <c r="I129" s="23"/>
    </row>
    <row r="130" spans="1:9" x14ac:dyDescent="0.3">
      <c r="A130" s="113" t="s">
        <v>192</v>
      </c>
      <c r="B130" s="113"/>
      <c r="C130" s="113"/>
      <c r="D130" s="17"/>
      <c r="E130" s="25"/>
      <c r="F130" s="22"/>
      <c r="G130" s="22"/>
      <c r="H130" s="22"/>
      <c r="I130" s="22"/>
    </row>
    <row r="131" spans="1:9" ht="79.2" x14ac:dyDescent="0.3">
      <c r="A131" s="14">
        <v>1</v>
      </c>
      <c r="B131" s="15" t="s">
        <v>145</v>
      </c>
      <c r="C131" s="16" t="s">
        <v>146</v>
      </c>
      <c r="D131" s="17">
        <v>48.84</v>
      </c>
      <c r="E131" s="25" t="s">
        <v>17</v>
      </c>
      <c r="F131" s="22"/>
      <c r="G131" s="22"/>
      <c r="H131" s="22">
        <f t="shared" ref="H131:H142" si="12">ROUND(D131*F131, 0)</f>
        <v>0</v>
      </c>
      <c r="I131" s="22">
        <f t="shared" ref="I131:I142" si="13">ROUND(D131*G131, 0)</f>
        <v>0</v>
      </c>
    </row>
    <row r="132" spans="1:9" ht="79.2" x14ac:dyDescent="0.3">
      <c r="A132" s="14">
        <v>2</v>
      </c>
      <c r="B132" s="15" t="s">
        <v>147</v>
      </c>
      <c r="C132" s="16" t="s">
        <v>148</v>
      </c>
      <c r="D132" s="17">
        <v>13.1</v>
      </c>
      <c r="E132" s="25" t="s">
        <v>17</v>
      </c>
      <c r="F132" s="22"/>
      <c r="G132" s="22"/>
      <c r="H132" s="22">
        <f t="shared" si="12"/>
        <v>0</v>
      </c>
      <c r="I132" s="22">
        <f t="shared" si="13"/>
        <v>0</v>
      </c>
    </row>
    <row r="133" spans="1:9" ht="132" x14ac:dyDescent="0.3">
      <c r="A133" s="14">
        <v>3</v>
      </c>
      <c r="B133" s="15" t="s">
        <v>149</v>
      </c>
      <c r="C133" s="16" t="s">
        <v>150</v>
      </c>
      <c r="D133" s="17">
        <v>48.84</v>
      </c>
      <c r="E133" s="25" t="s">
        <v>17</v>
      </c>
      <c r="F133" s="22"/>
      <c r="G133" s="22"/>
      <c r="H133" s="22">
        <f t="shared" si="12"/>
        <v>0</v>
      </c>
      <c r="I133" s="22">
        <f t="shared" si="13"/>
        <v>0</v>
      </c>
    </row>
    <row r="134" spans="1:9" ht="145.19999999999999" x14ac:dyDescent="0.3">
      <c r="A134" s="14">
        <v>4</v>
      </c>
      <c r="B134" s="15" t="s">
        <v>151</v>
      </c>
      <c r="C134" s="16" t="s">
        <v>152</v>
      </c>
      <c r="D134" s="17">
        <v>13.1</v>
      </c>
      <c r="E134" s="25" t="s">
        <v>17</v>
      </c>
      <c r="F134" s="22"/>
      <c r="G134" s="22"/>
      <c r="H134" s="22">
        <f t="shared" si="12"/>
        <v>0</v>
      </c>
      <c r="I134" s="22">
        <f t="shared" si="13"/>
        <v>0</v>
      </c>
    </row>
    <row r="135" spans="1:9" ht="39.6" x14ac:dyDescent="0.3">
      <c r="A135" s="14">
        <v>5</v>
      </c>
      <c r="B135" s="15" t="s">
        <v>253</v>
      </c>
      <c r="C135" s="16" t="s">
        <v>256</v>
      </c>
      <c r="D135" s="17">
        <v>47</v>
      </c>
      <c r="E135" s="25" t="s">
        <v>17</v>
      </c>
      <c r="F135" s="22"/>
      <c r="G135" s="22"/>
      <c r="H135" s="22">
        <f t="shared" si="12"/>
        <v>0</v>
      </c>
      <c r="I135" s="22">
        <f t="shared" si="13"/>
        <v>0</v>
      </c>
    </row>
    <row r="136" spans="1:9" ht="39.6" x14ac:dyDescent="0.3">
      <c r="A136" s="14">
        <v>6</v>
      </c>
      <c r="B136" s="15" t="s">
        <v>254</v>
      </c>
      <c r="C136" s="16" t="s">
        <v>255</v>
      </c>
      <c r="D136" s="17">
        <v>47</v>
      </c>
      <c r="E136" s="25" t="s">
        <v>17</v>
      </c>
      <c r="F136" s="22"/>
      <c r="G136" s="22"/>
      <c r="H136" s="22">
        <f t="shared" si="12"/>
        <v>0</v>
      </c>
      <c r="I136" s="22">
        <f t="shared" si="13"/>
        <v>0</v>
      </c>
    </row>
    <row r="137" spans="1:9" ht="92.4" x14ac:dyDescent="0.3">
      <c r="A137" s="14">
        <v>7</v>
      </c>
      <c r="B137" s="15" t="s">
        <v>216</v>
      </c>
      <c r="C137" s="16" t="s">
        <v>257</v>
      </c>
      <c r="D137" s="17">
        <v>1</v>
      </c>
      <c r="E137" s="25" t="s">
        <v>258</v>
      </c>
      <c r="F137" s="22"/>
      <c r="G137" s="22"/>
      <c r="H137" s="22">
        <f t="shared" si="12"/>
        <v>0</v>
      </c>
      <c r="I137" s="22">
        <f t="shared" si="13"/>
        <v>0</v>
      </c>
    </row>
    <row r="138" spans="1:9" ht="118.8" x14ac:dyDescent="0.3">
      <c r="A138" s="14">
        <v>8</v>
      </c>
      <c r="B138" s="15" t="s">
        <v>153</v>
      </c>
      <c r="C138" s="16" t="s">
        <v>154</v>
      </c>
      <c r="D138" s="17">
        <v>20</v>
      </c>
      <c r="E138" s="25" t="s">
        <v>17</v>
      </c>
      <c r="F138" s="22"/>
      <c r="G138" s="22"/>
      <c r="H138" s="22">
        <f t="shared" si="12"/>
        <v>0</v>
      </c>
      <c r="I138" s="22">
        <f t="shared" si="13"/>
        <v>0</v>
      </c>
    </row>
    <row r="139" spans="1:9" ht="79.2" x14ac:dyDescent="0.3">
      <c r="A139" s="14">
        <v>9</v>
      </c>
      <c r="B139" s="15" t="s">
        <v>155</v>
      </c>
      <c r="C139" s="16" t="s">
        <v>156</v>
      </c>
      <c r="D139" s="17">
        <v>39</v>
      </c>
      <c r="E139" s="25" t="s">
        <v>17</v>
      </c>
      <c r="F139" s="22"/>
      <c r="G139" s="22"/>
      <c r="H139" s="22">
        <f t="shared" si="12"/>
        <v>0</v>
      </c>
      <c r="I139" s="22">
        <f t="shared" si="13"/>
        <v>0</v>
      </c>
    </row>
    <row r="140" spans="1:9" ht="92.4" x14ac:dyDescent="0.3">
      <c r="A140" s="14">
        <v>10</v>
      </c>
      <c r="B140" s="15" t="s">
        <v>157</v>
      </c>
      <c r="C140" s="16" t="s">
        <v>158</v>
      </c>
      <c r="D140" s="17">
        <v>16</v>
      </c>
      <c r="E140" s="25" t="s">
        <v>17</v>
      </c>
      <c r="F140" s="22"/>
      <c r="G140" s="22"/>
      <c r="H140" s="22">
        <f t="shared" si="12"/>
        <v>0</v>
      </c>
      <c r="I140" s="22">
        <f t="shared" si="13"/>
        <v>0</v>
      </c>
    </row>
    <row r="141" spans="1:9" ht="118.8" x14ac:dyDescent="0.3">
      <c r="A141" s="14">
        <v>11</v>
      </c>
      <c r="B141" s="15" t="s">
        <v>159</v>
      </c>
      <c r="C141" s="16" t="s">
        <v>259</v>
      </c>
      <c r="D141" s="17">
        <v>89</v>
      </c>
      <c r="E141" s="25" t="s">
        <v>17</v>
      </c>
      <c r="F141" s="22"/>
      <c r="G141" s="22"/>
      <c r="H141" s="22">
        <f t="shared" si="12"/>
        <v>0</v>
      </c>
      <c r="I141" s="22">
        <f t="shared" si="13"/>
        <v>0</v>
      </c>
    </row>
    <row r="142" spans="1:9" ht="52.8" x14ac:dyDescent="0.3">
      <c r="A142" s="14">
        <v>12</v>
      </c>
      <c r="B142" s="15" t="s">
        <v>160</v>
      </c>
      <c r="C142" s="16" t="s">
        <v>161</v>
      </c>
      <c r="D142" s="17">
        <v>534</v>
      </c>
      <c r="E142" s="25" t="s">
        <v>27</v>
      </c>
      <c r="F142" s="22"/>
      <c r="G142" s="22"/>
      <c r="H142" s="22">
        <f t="shared" si="12"/>
        <v>0</v>
      </c>
      <c r="I142" s="22">
        <f t="shared" si="13"/>
        <v>0</v>
      </c>
    </row>
    <row r="143" spans="1:9" x14ac:dyDescent="0.3">
      <c r="A143" s="11"/>
      <c r="B143" s="12"/>
      <c r="C143" s="12" t="s">
        <v>14</v>
      </c>
      <c r="D143" s="13"/>
      <c r="E143" s="24"/>
      <c r="F143" s="23"/>
      <c r="G143" s="23"/>
      <c r="H143" s="23">
        <f>SUM(H131:H142)</f>
        <v>0</v>
      </c>
      <c r="I143" s="23">
        <f>SUM(I131:I142)</f>
        <v>0</v>
      </c>
    </row>
  </sheetData>
  <mergeCells count="16">
    <mergeCell ref="A34:C34"/>
    <mergeCell ref="A107:C107"/>
    <mergeCell ref="A123:C123"/>
    <mergeCell ref="A130:C130"/>
    <mergeCell ref="A1:I1"/>
    <mergeCell ref="A49:C49"/>
    <mergeCell ref="A54:C54"/>
    <mergeCell ref="A67:C67"/>
    <mergeCell ref="A75:C75"/>
    <mergeCell ref="A79:C79"/>
    <mergeCell ref="A92:C92"/>
    <mergeCell ref="A4:C4"/>
    <mergeCell ref="A8:C8"/>
    <mergeCell ref="A16:C16"/>
    <mergeCell ref="A21:C21"/>
    <mergeCell ref="A30:C30"/>
  </mergeCells>
  <printOptions horizontalCentered="1"/>
  <pageMargins left="0.19685039370078741" right="0.19685039370078741" top="0.59055118110236227" bottom="0.78740157480314965" header="0.43307086614173229" footer="0.62992125984251968"/>
  <pageSetup paperSize="9" orientation="portrait" useFirstPageNumber="1" horizontalDpi="0" verticalDpi="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96"/>
  <sheetViews>
    <sheetView view="pageBreakPreview" topLeftCell="A90" zoomScaleNormal="100" zoomScaleSheetLayoutView="100" workbookViewId="0">
      <selection activeCell="F96" sqref="F4:G96"/>
    </sheetView>
  </sheetViews>
  <sheetFormatPr defaultRowHeight="14.4" x14ac:dyDescent="0.3"/>
  <cols>
    <col min="1" max="1" width="4.33203125" customWidth="1"/>
    <col min="2" max="2" width="9.33203125" customWidth="1"/>
    <col min="3" max="3" width="36" customWidth="1"/>
    <col min="4" max="4" width="7.33203125" customWidth="1"/>
    <col min="5" max="5" width="5.6640625" customWidth="1"/>
    <col min="6" max="7" width="8.33203125" customWidth="1"/>
    <col min="8" max="9" width="10.33203125" customWidth="1"/>
  </cols>
  <sheetData>
    <row r="1" spans="1:9" ht="17.399999999999999" x14ac:dyDescent="0.3">
      <c r="A1" s="114" t="s">
        <v>406</v>
      </c>
      <c r="B1" s="114"/>
      <c r="C1" s="114"/>
      <c r="D1" s="114"/>
      <c r="E1" s="114"/>
      <c r="F1" s="114"/>
      <c r="G1" s="114"/>
      <c r="H1" s="114"/>
      <c r="I1" s="114"/>
    </row>
    <row r="2" spans="1:9" x14ac:dyDescent="0.3">
      <c r="A2" s="4"/>
      <c r="B2" s="1"/>
      <c r="C2" s="1"/>
      <c r="D2" s="3"/>
      <c r="E2" s="10"/>
      <c r="F2" s="3"/>
      <c r="G2" s="3"/>
      <c r="H2" s="3"/>
      <c r="I2" s="3"/>
    </row>
    <row r="3" spans="1:9" ht="26.4" x14ac:dyDescent="0.3">
      <c r="A3" s="26" t="s">
        <v>3</v>
      </c>
      <c r="B3" s="26" t="s">
        <v>4</v>
      </c>
      <c r="C3" s="26" t="s">
        <v>5</v>
      </c>
      <c r="D3" s="26" t="s">
        <v>6</v>
      </c>
      <c r="E3" s="26" t="s">
        <v>213</v>
      </c>
      <c r="F3" s="26" t="s">
        <v>7</v>
      </c>
      <c r="G3" s="26" t="s">
        <v>8</v>
      </c>
      <c r="H3" s="26" t="s">
        <v>9</v>
      </c>
      <c r="I3" s="26" t="s">
        <v>10</v>
      </c>
    </row>
    <row r="4" spans="1:9" x14ac:dyDescent="0.3">
      <c r="A4" s="115" t="s">
        <v>178</v>
      </c>
      <c r="B4" s="115"/>
      <c r="C4" s="115"/>
      <c r="D4" s="13"/>
      <c r="E4" s="24"/>
      <c r="F4" s="23"/>
      <c r="G4" s="23"/>
      <c r="H4" s="23"/>
      <c r="I4" s="23"/>
    </row>
    <row r="5" spans="1:9" ht="79.2" x14ac:dyDescent="0.3">
      <c r="A5" s="27" t="s">
        <v>263</v>
      </c>
      <c r="B5" s="27" t="s">
        <v>264</v>
      </c>
      <c r="C5" s="27" t="s">
        <v>265</v>
      </c>
      <c r="D5" s="28">
        <v>1</v>
      </c>
      <c r="E5" s="57" t="s">
        <v>266</v>
      </c>
      <c r="F5" s="42"/>
      <c r="G5" s="42"/>
      <c r="H5" s="43">
        <f>D5*F5</f>
        <v>0</v>
      </c>
      <c r="I5" s="43">
        <f>D5*G5</f>
        <v>0</v>
      </c>
    </row>
    <row r="6" spans="1:9" x14ac:dyDescent="0.3">
      <c r="A6" s="11"/>
      <c r="B6" s="12"/>
      <c r="C6" s="12" t="s">
        <v>14</v>
      </c>
      <c r="D6" s="13"/>
      <c r="E6" s="24"/>
      <c r="F6" s="23"/>
      <c r="G6" s="23"/>
      <c r="H6" s="23">
        <f>SUM(H5)</f>
        <v>0</v>
      </c>
      <c r="I6" s="23">
        <f>SUM(I5)</f>
        <v>0</v>
      </c>
    </row>
    <row r="7" spans="1:9" x14ac:dyDescent="0.3">
      <c r="A7" s="116" t="s">
        <v>407</v>
      </c>
      <c r="B7" s="117"/>
      <c r="C7" s="118"/>
      <c r="D7" s="29"/>
      <c r="E7" s="82"/>
      <c r="F7" s="44"/>
      <c r="G7" s="44"/>
      <c r="H7" s="43"/>
      <c r="I7" s="43"/>
    </row>
    <row r="8" spans="1:9" ht="54.6" customHeight="1" x14ac:dyDescent="0.3">
      <c r="A8" s="30">
        <v>1</v>
      </c>
      <c r="B8" s="30" t="s">
        <v>267</v>
      </c>
      <c r="C8" s="30" t="s">
        <v>268</v>
      </c>
      <c r="D8" s="31">
        <v>1.1000000000000001</v>
      </c>
      <c r="E8" s="83" t="s">
        <v>31</v>
      </c>
      <c r="F8" s="45"/>
      <c r="G8" s="45"/>
      <c r="H8" s="43">
        <f>D8*F8</f>
        <v>0</v>
      </c>
      <c r="I8" s="43">
        <f t="shared" ref="I8:I48" si="0">D8*G8</f>
        <v>0</v>
      </c>
    </row>
    <row r="9" spans="1:9" x14ac:dyDescent="0.3">
      <c r="A9" s="11"/>
      <c r="B9" s="12"/>
      <c r="C9" s="12" t="s">
        <v>14</v>
      </c>
      <c r="D9" s="13"/>
      <c r="E9" s="24"/>
      <c r="F9" s="23"/>
      <c r="G9" s="23"/>
      <c r="H9" s="23">
        <f>SUM(H7:H8)</f>
        <v>0</v>
      </c>
      <c r="I9" s="23">
        <f>SUM(I7:I8)</f>
        <v>0</v>
      </c>
    </row>
    <row r="10" spans="1:9" x14ac:dyDescent="0.3">
      <c r="A10" s="119" t="s">
        <v>408</v>
      </c>
      <c r="B10" s="120"/>
      <c r="C10" s="121"/>
      <c r="D10" s="29"/>
      <c r="E10" s="82"/>
      <c r="F10" s="44"/>
      <c r="G10" s="44"/>
      <c r="H10" s="43"/>
      <c r="I10" s="43"/>
    </row>
    <row r="11" spans="1:9" ht="39.6" x14ac:dyDescent="0.3">
      <c r="A11" s="27">
        <v>1</v>
      </c>
      <c r="B11" s="27" t="s">
        <v>269</v>
      </c>
      <c r="C11" s="27" t="s">
        <v>270</v>
      </c>
      <c r="D11" s="28">
        <v>24</v>
      </c>
      <c r="E11" s="57" t="s">
        <v>27</v>
      </c>
      <c r="F11" s="42"/>
      <c r="G11" s="42"/>
      <c r="H11" s="43">
        <f t="shared" ref="H11:H48" si="1">D11*F11</f>
        <v>0</v>
      </c>
      <c r="I11" s="43">
        <f t="shared" si="0"/>
        <v>0</v>
      </c>
    </row>
    <row r="12" spans="1:9" ht="39.6" x14ac:dyDescent="0.3">
      <c r="A12" s="27">
        <v>2</v>
      </c>
      <c r="B12" s="27" t="s">
        <v>271</v>
      </c>
      <c r="C12" s="27" t="s">
        <v>272</v>
      </c>
      <c r="D12" s="28">
        <v>9</v>
      </c>
      <c r="E12" s="57" t="s">
        <v>27</v>
      </c>
      <c r="F12" s="42"/>
      <c r="G12" s="42"/>
      <c r="H12" s="43">
        <f t="shared" si="1"/>
        <v>0</v>
      </c>
      <c r="I12" s="43">
        <f t="shared" si="0"/>
        <v>0</v>
      </c>
    </row>
    <row r="13" spans="1:9" ht="39.6" x14ac:dyDescent="0.3">
      <c r="A13" s="32">
        <v>3</v>
      </c>
      <c r="B13" s="32" t="s">
        <v>273</v>
      </c>
      <c r="C13" s="32" t="s">
        <v>274</v>
      </c>
      <c r="D13" s="33">
        <v>215</v>
      </c>
      <c r="E13" s="84" t="s">
        <v>12</v>
      </c>
      <c r="F13" s="46"/>
      <c r="G13" s="46"/>
      <c r="H13" s="47">
        <v>0</v>
      </c>
      <c r="I13" s="47">
        <f>D13*G13</f>
        <v>0</v>
      </c>
    </row>
    <row r="14" spans="1:9" ht="39.6" x14ac:dyDescent="0.3">
      <c r="A14" s="27">
        <v>4</v>
      </c>
      <c r="B14" s="32" t="s">
        <v>275</v>
      </c>
      <c r="C14" s="32" t="s">
        <v>276</v>
      </c>
      <c r="D14" s="33">
        <v>110</v>
      </c>
      <c r="E14" s="84" t="s">
        <v>12</v>
      </c>
      <c r="F14" s="46"/>
      <c r="G14" s="46"/>
      <c r="H14" s="47">
        <v>0</v>
      </c>
      <c r="I14" s="47">
        <f>D14*G14</f>
        <v>0</v>
      </c>
    </row>
    <row r="15" spans="1:9" ht="39.6" x14ac:dyDescent="0.3">
      <c r="A15" s="27">
        <v>5</v>
      </c>
      <c r="B15" s="32" t="s">
        <v>277</v>
      </c>
      <c r="C15" s="32" t="s">
        <v>278</v>
      </c>
      <c r="D15" s="33">
        <v>35</v>
      </c>
      <c r="E15" s="84" t="s">
        <v>12</v>
      </c>
      <c r="F15" s="46"/>
      <c r="G15" s="46"/>
      <c r="H15" s="47">
        <v>0</v>
      </c>
      <c r="I15" s="47">
        <f>D15*G15</f>
        <v>0</v>
      </c>
    </row>
    <row r="16" spans="1:9" ht="39.6" x14ac:dyDescent="0.3">
      <c r="A16" s="32">
        <v>6</v>
      </c>
      <c r="B16" s="27" t="s">
        <v>279</v>
      </c>
      <c r="C16" s="27" t="s">
        <v>280</v>
      </c>
      <c r="D16" s="28">
        <v>2</v>
      </c>
      <c r="E16" s="57" t="s">
        <v>27</v>
      </c>
      <c r="F16" s="42"/>
      <c r="G16" s="42"/>
      <c r="H16" s="43">
        <f t="shared" si="1"/>
        <v>0</v>
      </c>
      <c r="I16" s="43">
        <f t="shared" si="0"/>
        <v>0</v>
      </c>
    </row>
    <row r="17" spans="1:9" ht="39.6" x14ac:dyDescent="0.3">
      <c r="A17" s="27">
        <v>7</v>
      </c>
      <c r="B17" s="30" t="s">
        <v>281</v>
      </c>
      <c r="C17" s="30" t="s">
        <v>282</v>
      </c>
      <c r="D17" s="31">
        <v>34</v>
      </c>
      <c r="E17" s="83" t="s">
        <v>27</v>
      </c>
      <c r="F17" s="45"/>
      <c r="G17" s="45"/>
      <c r="H17" s="43">
        <f>D17*F17</f>
        <v>0</v>
      </c>
      <c r="I17" s="43">
        <f>D17*G17</f>
        <v>0</v>
      </c>
    </row>
    <row r="18" spans="1:9" ht="39.6" x14ac:dyDescent="0.3">
      <c r="A18" s="27">
        <v>8</v>
      </c>
      <c r="B18" s="30" t="s">
        <v>283</v>
      </c>
      <c r="C18" s="30" t="s">
        <v>284</v>
      </c>
      <c r="D18" s="31">
        <v>6</v>
      </c>
      <c r="E18" s="83" t="s">
        <v>27</v>
      </c>
      <c r="F18" s="45"/>
      <c r="G18" s="45"/>
      <c r="H18" s="43">
        <f t="shared" si="1"/>
        <v>0</v>
      </c>
      <c r="I18" s="43">
        <f t="shared" si="0"/>
        <v>0</v>
      </c>
    </row>
    <row r="19" spans="1:9" ht="39.6" x14ac:dyDescent="0.3">
      <c r="A19" s="32">
        <v>9</v>
      </c>
      <c r="B19" s="30" t="s">
        <v>285</v>
      </c>
      <c r="C19" s="30" t="s">
        <v>286</v>
      </c>
      <c r="D19" s="31">
        <v>3</v>
      </c>
      <c r="E19" s="83" t="s">
        <v>27</v>
      </c>
      <c r="F19" s="45"/>
      <c r="G19" s="45"/>
      <c r="H19" s="43">
        <f t="shared" si="1"/>
        <v>0</v>
      </c>
      <c r="I19" s="43">
        <f t="shared" si="0"/>
        <v>0</v>
      </c>
    </row>
    <row r="20" spans="1:9" ht="39.6" x14ac:dyDescent="0.3">
      <c r="A20" s="27">
        <v>10</v>
      </c>
      <c r="B20" s="30" t="s">
        <v>287</v>
      </c>
      <c r="C20" s="30" t="s">
        <v>288</v>
      </c>
      <c r="D20" s="31">
        <v>2</v>
      </c>
      <c r="E20" s="83" t="s">
        <v>27</v>
      </c>
      <c r="F20" s="45"/>
      <c r="G20" s="45"/>
      <c r="H20" s="43">
        <f t="shared" si="1"/>
        <v>0</v>
      </c>
      <c r="I20" s="43">
        <f t="shared" si="0"/>
        <v>0</v>
      </c>
    </row>
    <row r="21" spans="1:9" x14ac:dyDescent="0.3">
      <c r="A21" s="11"/>
      <c r="B21" s="12"/>
      <c r="C21" s="12" t="s">
        <v>14</v>
      </c>
      <c r="D21" s="13"/>
      <c r="E21" s="24"/>
      <c r="F21" s="23"/>
      <c r="G21" s="23"/>
      <c r="H21" s="23">
        <f>SUM(H11:H20)</f>
        <v>0</v>
      </c>
      <c r="I21" s="23">
        <f>SUM(I11:I20)</f>
        <v>0</v>
      </c>
    </row>
    <row r="22" spans="1:9" s="41" customFormat="1" ht="18.600000000000001" customHeight="1" x14ac:dyDescent="0.3">
      <c r="A22" s="116" t="s">
        <v>409</v>
      </c>
      <c r="B22" s="117"/>
      <c r="C22" s="118"/>
      <c r="D22" s="40"/>
      <c r="E22" s="85"/>
      <c r="F22" s="48"/>
      <c r="G22" s="48"/>
      <c r="H22" s="49"/>
      <c r="I22" s="49"/>
    </row>
    <row r="23" spans="1:9" ht="39.6" x14ac:dyDescent="0.3">
      <c r="A23" s="30">
        <v>1</v>
      </c>
      <c r="B23" s="30" t="s">
        <v>289</v>
      </c>
      <c r="C23" s="30" t="s">
        <v>290</v>
      </c>
      <c r="D23" s="31">
        <v>45</v>
      </c>
      <c r="E23" s="83" t="s">
        <v>12</v>
      </c>
      <c r="F23" s="45"/>
      <c r="G23" s="45"/>
      <c r="H23" s="43">
        <f>D23*F23</f>
        <v>0</v>
      </c>
      <c r="I23" s="43">
        <f>D23*G23</f>
        <v>0</v>
      </c>
    </row>
    <row r="24" spans="1:9" ht="52.8" x14ac:dyDescent="0.3">
      <c r="A24" s="30">
        <v>2</v>
      </c>
      <c r="B24" s="30" t="s">
        <v>291</v>
      </c>
      <c r="C24" s="30" t="s">
        <v>292</v>
      </c>
      <c r="D24" s="31">
        <v>15</v>
      </c>
      <c r="E24" s="83" t="s">
        <v>12</v>
      </c>
      <c r="F24" s="45"/>
      <c r="G24" s="45"/>
      <c r="H24" s="43">
        <f t="shared" si="1"/>
        <v>0</v>
      </c>
      <c r="I24" s="43">
        <f t="shared" si="0"/>
        <v>0</v>
      </c>
    </row>
    <row r="25" spans="1:9" ht="52.8" x14ac:dyDescent="0.3">
      <c r="A25" s="30">
        <v>3</v>
      </c>
      <c r="B25" s="30" t="s">
        <v>293</v>
      </c>
      <c r="C25" s="30" t="s">
        <v>294</v>
      </c>
      <c r="D25" s="31">
        <v>25</v>
      </c>
      <c r="E25" s="83" t="s">
        <v>12</v>
      </c>
      <c r="F25" s="45"/>
      <c r="G25" s="45"/>
      <c r="H25" s="43">
        <f t="shared" si="1"/>
        <v>0</v>
      </c>
      <c r="I25" s="43">
        <f t="shared" si="0"/>
        <v>0</v>
      </c>
    </row>
    <row r="26" spans="1:9" ht="52.8" x14ac:dyDescent="0.3">
      <c r="A26" s="30">
        <v>4</v>
      </c>
      <c r="B26" s="30" t="s">
        <v>295</v>
      </c>
      <c r="C26" s="30" t="s">
        <v>296</v>
      </c>
      <c r="D26" s="31">
        <v>45</v>
      </c>
      <c r="E26" s="83" t="s">
        <v>12</v>
      </c>
      <c r="F26" s="45"/>
      <c r="G26" s="45"/>
      <c r="H26" s="43">
        <f>D26*F26</f>
        <v>0</v>
      </c>
      <c r="I26" s="43">
        <f>D26*G26</f>
        <v>0</v>
      </c>
    </row>
    <row r="27" spans="1:9" x14ac:dyDescent="0.3">
      <c r="A27" s="11"/>
      <c r="B27" s="12"/>
      <c r="C27" s="12" t="s">
        <v>14</v>
      </c>
      <c r="D27" s="13"/>
      <c r="E27" s="24"/>
      <c r="F27" s="23"/>
      <c r="G27" s="23"/>
      <c r="H27" s="23">
        <f>SUM(H23:H26)</f>
        <v>0</v>
      </c>
      <c r="I27" s="23">
        <f>SUM(I23:I26)</f>
        <v>0</v>
      </c>
    </row>
    <row r="28" spans="1:9" x14ac:dyDescent="0.3">
      <c r="A28" s="119" t="s">
        <v>410</v>
      </c>
      <c r="B28" s="120"/>
      <c r="C28" s="121"/>
      <c r="D28" s="29"/>
      <c r="E28" s="82"/>
      <c r="F28" s="44"/>
      <c r="G28" s="44"/>
      <c r="H28" s="43"/>
      <c r="I28" s="43"/>
    </row>
    <row r="29" spans="1:9" ht="79.2" x14ac:dyDescent="0.3">
      <c r="A29" s="30">
        <v>1</v>
      </c>
      <c r="B29" s="30" t="s">
        <v>297</v>
      </c>
      <c r="C29" s="30" t="s">
        <v>298</v>
      </c>
      <c r="D29" s="31">
        <v>430</v>
      </c>
      <c r="E29" s="83" t="s">
        <v>12</v>
      </c>
      <c r="F29" s="45"/>
      <c r="G29" s="45"/>
      <c r="H29" s="43">
        <f t="shared" si="1"/>
        <v>0</v>
      </c>
      <c r="I29" s="43">
        <f t="shared" si="0"/>
        <v>0</v>
      </c>
    </row>
    <row r="30" spans="1:9" ht="79.2" x14ac:dyDescent="0.3">
      <c r="A30" s="30">
        <v>2</v>
      </c>
      <c r="B30" s="30" t="s">
        <v>299</v>
      </c>
      <c r="C30" s="30" t="s">
        <v>300</v>
      </c>
      <c r="D30" s="31">
        <v>220</v>
      </c>
      <c r="E30" s="83" t="s">
        <v>12</v>
      </c>
      <c r="F30" s="45"/>
      <c r="G30" s="45"/>
      <c r="H30" s="43">
        <f t="shared" si="1"/>
        <v>0</v>
      </c>
      <c r="I30" s="43">
        <f t="shared" si="0"/>
        <v>0</v>
      </c>
    </row>
    <row r="31" spans="1:9" ht="79.2" x14ac:dyDescent="0.3">
      <c r="A31" s="30">
        <v>3</v>
      </c>
      <c r="B31" s="30" t="s">
        <v>299</v>
      </c>
      <c r="C31" s="30" t="s">
        <v>301</v>
      </c>
      <c r="D31" s="31">
        <v>75</v>
      </c>
      <c r="E31" s="83" t="s">
        <v>12</v>
      </c>
      <c r="F31" s="45"/>
      <c r="G31" s="45"/>
      <c r="H31" s="43">
        <f t="shared" si="1"/>
        <v>0</v>
      </c>
      <c r="I31" s="43">
        <f t="shared" si="0"/>
        <v>0</v>
      </c>
    </row>
    <row r="32" spans="1:9" ht="79.2" x14ac:dyDescent="0.3">
      <c r="A32" s="30">
        <v>4</v>
      </c>
      <c r="B32" s="30" t="s">
        <v>302</v>
      </c>
      <c r="C32" s="30" t="s">
        <v>303</v>
      </c>
      <c r="D32" s="31">
        <v>10</v>
      </c>
      <c r="E32" s="83" t="s">
        <v>12</v>
      </c>
      <c r="F32" s="45"/>
      <c r="G32" s="45"/>
      <c r="H32" s="43">
        <f t="shared" si="1"/>
        <v>0</v>
      </c>
      <c r="I32" s="43">
        <f t="shared" si="0"/>
        <v>0</v>
      </c>
    </row>
    <row r="33" spans="1:9" ht="39.6" x14ac:dyDescent="0.3">
      <c r="A33" s="30">
        <v>5</v>
      </c>
      <c r="B33" s="27" t="s">
        <v>304</v>
      </c>
      <c r="C33" s="27" t="s">
        <v>305</v>
      </c>
      <c r="D33" s="28">
        <v>4</v>
      </c>
      <c r="E33" s="57" t="s">
        <v>27</v>
      </c>
      <c r="F33" s="42"/>
      <c r="G33" s="42"/>
      <c r="H33" s="43">
        <f t="shared" si="1"/>
        <v>0</v>
      </c>
      <c r="I33" s="43">
        <f t="shared" si="0"/>
        <v>0</v>
      </c>
    </row>
    <row r="34" spans="1:9" ht="39.6" x14ac:dyDescent="0.3">
      <c r="A34" s="30">
        <v>6</v>
      </c>
      <c r="B34" s="30" t="s">
        <v>306</v>
      </c>
      <c r="C34" s="30" t="s">
        <v>307</v>
      </c>
      <c r="D34" s="31">
        <v>34</v>
      </c>
      <c r="E34" s="83" t="s">
        <v>27</v>
      </c>
      <c r="F34" s="45"/>
      <c r="G34" s="45"/>
      <c r="H34" s="43">
        <f>D34*F34</f>
        <v>0</v>
      </c>
      <c r="I34" s="43">
        <f>D34*G34</f>
        <v>0</v>
      </c>
    </row>
    <row r="35" spans="1:9" ht="52.8" x14ac:dyDescent="0.3">
      <c r="A35" s="30">
        <v>7</v>
      </c>
      <c r="B35" s="30" t="s">
        <v>308</v>
      </c>
      <c r="C35" s="30" t="s">
        <v>309</v>
      </c>
      <c r="D35" s="31">
        <v>6</v>
      </c>
      <c r="E35" s="83" t="s">
        <v>27</v>
      </c>
      <c r="F35" s="45"/>
      <c r="G35" s="45"/>
      <c r="H35" s="43">
        <f t="shared" si="1"/>
        <v>0</v>
      </c>
      <c r="I35" s="43">
        <f t="shared" si="0"/>
        <v>0</v>
      </c>
    </row>
    <row r="36" spans="1:9" ht="52.8" x14ac:dyDescent="0.3">
      <c r="A36" s="30">
        <v>8</v>
      </c>
      <c r="B36" s="30" t="s">
        <v>308</v>
      </c>
      <c r="C36" s="30" t="s">
        <v>310</v>
      </c>
      <c r="D36" s="31">
        <v>3</v>
      </c>
      <c r="E36" s="83" t="s">
        <v>27</v>
      </c>
      <c r="F36" s="45"/>
      <c r="G36" s="45"/>
      <c r="H36" s="43">
        <f t="shared" si="1"/>
        <v>0</v>
      </c>
      <c r="I36" s="43">
        <f t="shared" si="0"/>
        <v>0</v>
      </c>
    </row>
    <row r="37" spans="1:9" ht="52.8" x14ac:dyDescent="0.3">
      <c r="A37" s="30">
        <v>9</v>
      </c>
      <c r="B37" s="30" t="s">
        <v>308</v>
      </c>
      <c r="C37" s="30" t="s">
        <v>311</v>
      </c>
      <c r="D37" s="31">
        <v>2</v>
      </c>
      <c r="E37" s="83" t="s">
        <v>27</v>
      </c>
      <c r="F37" s="45"/>
      <c r="G37" s="45"/>
      <c r="H37" s="43">
        <f>D37*F37</f>
        <v>0</v>
      </c>
      <c r="I37" s="43">
        <f>D37*G37</f>
        <v>0</v>
      </c>
    </row>
    <row r="38" spans="1:9" ht="52.8" x14ac:dyDescent="0.3">
      <c r="A38" s="30">
        <v>10</v>
      </c>
      <c r="B38" s="32" t="s">
        <v>308</v>
      </c>
      <c r="C38" s="32" t="s">
        <v>312</v>
      </c>
      <c r="D38" s="33">
        <v>2</v>
      </c>
      <c r="E38" s="84" t="s">
        <v>27</v>
      </c>
      <c r="F38" s="46"/>
      <c r="G38" s="46"/>
      <c r="H38" s="47">
        <v>0</v>
      </c>
      <c r="I38" s="47">
        <v>0</v>
      </c>
    </row>
    <row r="39" spans="1:9" ht="79.2" x14ac:dyDescent="0.3">
      <c r="A39" s="30">
        <v>11</v>
      </c>
      <c r="B39" s="27" t="s">
        <v>313</v>
      </c>
      <c r="C39" s="27" t="s">
        <v>314</v>
      </c>
      <c r="D39" s="28">
        <v>1470</v>
      </c>
      <c r="E39" s="57" t="s">
        <v>12</v>
      </c>
      <c r="F39" s="42"/>
      <c r="G39" s="42"/>
      <c r="H39" s="43">
        <f t="shared" si="1"/>
        <v>0</v>
      </c>
      <c r="I39" s="43">
        <f t="shared" si="0"/>
        <v>0</v>
      </c>
    </row>
    <row r="40" spans="1:9" ht="79.2" x14ac:dyDescent="0.3">
      <c r="A40" s="30">
        <v>12</v>
      </c>
      <c r="B40" s="27" t="s">
        <v>313</v>
      </c>
      <c r="C40" s="27" t="s">
        <v>315</v>
      </c>
      <c r="D40" s="28">
        <v>980</v>
      </c>
      <c r="E40" s="57" t="s">
        <v>12</v>
      </c>
      <c r="F40" s="42"/>
      <c r="G40" s="42"/>
      <c r="H40" s="43">
        <f>D40*F40</f>
        <v>0</v>
      </c>
      <c r="I40" s="43">
        <f>D40*G40</f>
        <v>0</v>
      </c>
    </row>
    <row r="41" spans="1:9" ht="79.2" x14ac:dyDescent="0.3">
      <c r="A41" s="30">
        <v>13</v>
      </c>
      <c r="B41" s="27" t="s">
        <v>316</v>
      </c>
      <c r="C41" s="27" t="s">
        <v>317</v>
      </c>
      <c r="D41" s="28">
        <v>40</v>
      </c>
      <c r="E41" s="57" t="s">
        <v>12</v>
      </c>
      <c r="F41" s="42"/>
      <c r="G41" s="42"/>
      <c r="H41" s="43">
        <f t="shared" si="1"/>
        <v>0</v>
      </c>
      <c r="I41" s="43">
        <f t="shared" si="0"/>
        <v>0</v>
      </c>
    </row>
    <row r="42" spans="1:9" ht="92.4" x14ac:dyDescent="0.3">
      <c r="A42" s="30">
        <v>14</v>
      </c>
      <c r="B42" s="27" t="s">
        <v>318</v>
      </c>
      <c r="C42" s="27" t="s">
        <v>319</v>
      </c>
      <c r="D42" s="28">
        <v>10</v>
      </c>
      <c r="E42" s="57" t="s">
        <v>12</v>
      </c>
      <c r="F42" s="42"/>
      <c r="G42" s="42"/>
      <c r="H42" s="43">
        <f t="shared" si="1"/>
        <v>0</v>
      </c>
      <c r="I42" s="43">
        <f t="shared" si="0"/>
        <v>0</v>
      </c>
    </row>
    <row r="43" spans="1:9" ht="92.4" x14ac:dyDescent="0.3">
      <c r="A43" s="30">
        <v>15</v>
      </c>
      <c r="B43" s="27" t="s">
        <v>320</v>
      </c>
      <c r="C43" s="27" t="s">
        <v>321</v>
      </c>
      <c r="D43" s="28">
        <v>10</v>
      </c>
      <c r="E43" s="57" t="s">
        <v>12</v>
      </c>
      <c r="F43" s="42"/>
      <c r="G43" s="42"/>
      <c r="H43" s="43">
        <f t="shared" si="1"/>
        <v>0</v>
      </c>
      <c r="I43" s="43">
        <f t="shared" si="0"/>
        <v>0</v>
      </c>
    </row>
    <row r="44" spans="1:9" ht="92.4" x14ac:dyDescent="0.3">
      <c r="A44" s="30">
        <v>16</v>
      </c>
      <c r="B44" s="27" t="s">
        <v>320</v>
      </c>
      <c r="C44" s="27" t="s">
        <v>322</v>
      </c>
      <c r="D44" s="28">
        <v>10</v>
      </c>
      <c r="E44" s="57" t="s">
        <v>12</v>
      </c>
      <c r="F44" s="42"/>
      <c r="G44" s="42"/>
      <c r="H44" s="43">
        <f t="shared" si="1"/>
        <v>0</v>
      </c>
      <c r="I44" s="43">
        <f t="shared" si="0"/>
        <v>0</v>
      </c>
    </row>
    <row r="45" spans="1:9" ht="92.4" x14ac:dyDescent="0.3">
      <c r="A45" s="30">
        <v>17</v>
      </c>
      <c r="B45" s="34" t="s">
        <v>320</v>
      </c>
      <c r="C45" s="34" t="s">
        <v>323</v>
      </c>
      <c r="D45" s="35">
        <v>45</v>
      </c>
      <c r="E45" s="86" t="s">
        <v>12</v>
      </c>
      <c r="F45" s="50"/>
      <c r="G45" s="50"/>
      <c r="H45" s="51">
        <f>D45*F45</f>
        <v>0</v>
      </c>
      <c r="I45" s="51">
        <f>D45*G45</f>
        <v>0</v>
      </c>
    </row>
    <row r="46" spans="1:9" ht="66" x14ac:dyDescent="0.3">
      <c r="A46" s="30">
        <v>18</v>
      </c>
      <c r="B46" s="32" t="s">
        <v>324</v>
      </c>
      <c r="C46" s="32" t="s">
        <v>325</v>
      </c>
      <c r="D46" s="33">
        <v>30</v>
      </c>
      <c r="E46" s="84" t="s">
        <v>12</v>
      </c>
      <c r="F46" s="46"/>
      <c r="G46" s="46"/>
      <c r="H46" s="43">
        <f t="shared" si="1"/>
        <v>0</v>
      </c>
      <c r="I46" s="43">
        <f t="shared" si="0"/>
        <v>0</v>
      </c>
    </row>
    <row r="47" spans="1:9" ht="39.6" x14ac:dyDescent="0.3">
      <c r="A47" s="30">
        <v>19</v>
      </c>
      <c r="B47" s="27" t="s">
        <v>326</v>
      </c>
      <c r="C47" s="27" t="s">
        <v>327</v>
      </c>
      <c r="D47" s="28">
        <v>18</v>
      </c>
      <c r="E47" s="57" t="s">
        <v>27</v>
      </c>
      <c r="F47" s="42"/>
      <c r="G47" s="42"/>
      <c r="H47" s="43">
        <f t="shared" si="1"/>
        <v>0</v>
      </c>
      <c r="I47" s="43">
        <f t="shared" si="0"/>
        <v>0</v>
      </c>
    </row>
    <row r="48" spans="1:9" ht="39.6" x14ac:dyDescent="0.3">
      <c r="A48" s="30">
        <v>20</v>
      </c>
      <c r="B48" s="32" t="s">
        <v>328</v>
      </c>
      <c r="C48" s="32" t="s">
        <v>329</v>
      </c>
      <c r="D48" s="33">
        <v>4</v>
      </c>
      <c r="E48" s="84" t="s">
        <v>27</v>
      </c>
      <c r="F48" s="46"/>
      <c r="G48" s="46"/>
      <c r="H48" s="43">
        <f t="shared" si="1"/>
        <v>0</v>
      </c>
      <c r="I48" s="43">
        <f t="shared" si="0"/>
        <v>0</v>
      </c>
    </row>
    <row r="49" spans="1:9" ht="39.6" x14ac:dyDescent="0.3">
      <c r="A49" s="30">
        <v>21</v>
      </c>
      <c r="B49" s="36" t="s">
        <v>330</v>
      </c>
      <c r="C49" s="36" t="s">
        <v>331</v>
      </c>
      <c r="D49" s="37">
        <v>1</v>
      </c>
      <c r="E49" s="87" t="s">
        <v>12</v>
      </c>
      <c r="F49" s="52"/>
      <c r="G49" s="52"/>
      <c r="H49" s="53">
        <f>SUM(D49*F49)</f>
        <v>0</v>
      </c>
      <c r="I49" s="53">
        <f>SUM(D49*G49)</f>
        <v>0</v>
      </c>
    </row>
    <row r="50" spans="1:9" ht="39.6" x14ac:dyDescent="0.3">
      <c r="A50" s="30">
        <v>22</v>
      </c>
      <c r="B50" s="36" t="s">
        <v>332</v>
      </c>
      <c r="C50" s="36" t="s">
        <v>333</v>
      </c>
      <c r="D50" s="37">
        <v>1</v>
      </c>
      <c r="E50" s="87" t="s">
        <v>12</v>
      </c>
      <c r="F50" s="52"/>
      <c r="G50" s="52"/>
      <c r="H50" s="53">
        <f>SUM(D50*F50)</f>
        <v>0</v>
      </c>
      <c r="I50" s="53">
        <f>SUM(D50*G50)</f>
        <v>0</v>
      </c>
    </row>
    <row r="51" spans="1:9" ht="39.6" x14ac:dyDescent="0.3">
      <c r="A51" s="30">
        <v>23</v>
      </c>
      <c r="B51" s="36" t="s">
        <v>334</v>
      </c>
      <c r="C51" s="36" t="s">
        <v>335</v>
      </c>
      <c r="D51" s="37">
        <v>0.01</v>
      </c>
      <c r="E51" s="87" t="s">
        <v>336</v>
      </c>
      <c r="F51" s="52"/>
      <c r="G51" s="52"/>
      <c r="H51" s="53">
        <f>SUM(D51*F51)</f>
        <v>0</v>
      </c>
      <c r="I51" s="53">
        <f>SUM(D51*G51)</f>
        <v>0</v>
      </c>
    </row>
    <row r="52" spans="1:9" ht="39.6" x14ac:dyDescent="0.3">
      <c r="A52" s="30">
        <v>24</v>
      </c>
      <c r="B52" s="36" t="s">
        <v>337</v>
      </c>
      <c r="C52" s="36" t="s">
        <v>338</v>
      </c>
      <c r="D52" s="37">
        <v>6</v>
      </c>
      <c r="E52" s="87" t="s">
        <v>27</v>
      </c>
      <c r="F52" s="52"/>
      <c r="G52" s="52"/>
      <c r="H52" s="53">
        <f>SUM(D52*F52)</f>
        <v>0</v>
      </c>
      <c r="I52" s="53">
        <f>SUM(D52*G52)</f>
        <v>0</v>
      </c>
    </row>
    <row r="53" spans="1:9" ht="39.6" x14ac:dyDescent="0.3">
      <c r="A53" s="30">
        <v>25</v>
      </c>
      <c r="B53" s="27" t="s">
        <v>339</v>
      </c>
      <c r="C53" s="27" t="s">
        <v>340</v>
      </c>
      <c r="D53" s="28">
        <v>14</v>
      </c>
      <c r="E53" s="57" t="s">
        <v>27</v>
      </c>
      <c r="F53" s="42"/>
      <c r="G53" s="42"/>
      <c r="H53" s="43">
        <f>D53*F53</f>
        <v>0</v>
      </c>
      <c r="I53" s="43">
        <f>D53*G53</f>
        <v>0</v>
      </c>
    </row>
    <row r="54" spans="1:9" ht="39.6" x14ac:dyDescent="0.3">
      <c r="A54" s="30">
        <v>26</v>
      </c>
      <c r="B54" s="36" t="s">
        <v>341</v>
      </c>
      <c r="C54" s="36" t="s">
        <v>342</v>
      </c>
      <c r="D54" s="37">
        <v>2</v>
      </c>
      <c r="E54" s="87" t="s">
        <v>27</v>
      </c>
      <c r="F54" s="52"/>
      <c r="G54" s="52"/>
      <c r="H54" s="53">
        <v>0</v>
      </c>
      <c r="I54" s="53">
        <v>0</v>
      </c>
    </row>
    <row r="55" spans="1:9" ht="39.6" x14ac:dyDescent="0.3">
      <c r="A55" s="30">
        <v>27</v>
      </c>
      <c r="B55" s="30" t="s">
        <v>337</v>
      </c>
      <c r="C55" s="30" t="s">
        <v>343</v>
      </c>
      <c r="D55" s="31">
        <v>1</v>
      </c>
      <c r="E55" s="83" t="s">
        <v>27</v>
      </c>
      <c r="F55" s="45"/>
      <c r="G55" s="45"/>
      <c r="H55" s="43">
        <f t="shared" ref="H55:H62" si="2">D55*F55</f>
        <v>0</v>
      </c>
      <c r="I55" s="43">
        <f t="shared" ref="I55:I61" si="3">D55*G55</f>
        <v>0</v>
      </c>
    </row>
    <row r="56" spans="1:9" ht="39.6" x14ac:dyDescent="0.3">
      <c r="A56" s="30">
        <v>28</v>
      </c>
      <c r="B56" s="27" t="s">
        <v>344</v>
      </c>
      <c r="C56" s="27" t="s">
        <v>345</v>
      </c>
      <c r="D56" s="28">
        <v>50</v>
      </c>
      <c r="E56" s="57" t="s">
        <v>27</v>
      </c>
      <c r="F56" s="42"/>
      <c r="G56" s="42"/>
      <c r="H56" s="43">
        <f t="shared" si="2"/>
        <v>0</v>
      </c>
      <c r="I56" s="43">
        <f t="shared" si="3"/>
        <v>0</v>
      </c>
    </row>
    <row r="57" spans="1:9" ht="39.6" x14ac:dyDescent="0.3">
      <c r="A57" s="30">
        <v>29</v>
      </c>
      <c r="B57" s="30" t="s">
        <v>346</v>
      </c>
      <c r="C57" s="30" t="s">
        <v>347</v>
      </c>
      <c r="D57" s="31">
        <v>1</v>
      </c>
      <c r="E57" s="83" t="s">
        <v>27</v>
      </c>
      <c r="F57" s="54"/>
      <c r="G57" s="54"/>
      <c r="H57" s="43">
        <f t="shared" si="2"/>
        <v>0</v>
      </c>
      <c r="I57" s="43">
        <f>D57*G57</f>
        <v>0</v>
      </c>
    </row>
    <row r="58" spans="1:9" ht="39.6" x14ac:dyDescent="0.3">
      <c r="A58" s="30">
        <v>30</v>
      </c>
      <c r="B58" s="30" t="s">
        <v>346</v>
      </c>
      <c r="C58" s="30" t="s">
        <v>348</v>
      </c>
      <c r="D58" s="31">
        <v>1</v>
      </c>
      <c r="E58" s="83" t="s">
        <v>27</v>
      </c>
      <c r="F58" s="54"/>
      <c r="G58" s="54"/>
      <c r="H58" s="43">
        <f t="shared" si="2"/>
        <v>0</v>
      </c>
      <c r="I58" s="43">
        <f t="shared" si="3"/>
        <v>0</v>
      </c>
    </row>
    <row r="59" spans="1:9" ht="39.6" x14ac:dyDescent="0.3">
      <c r="A59" s="30">
        <v>31</v>
      </c>
      <c r="B59" s="30" t="s">
        <v>346</v>
      </c>
      <c r="C59" s="30" t="s">
        <v>349</v>
      </c>
      <c r="D59" s="31">
        <v>3</v>
      </c>
      <c r="E59" s="83" t="s">
        <v>27</v>
      </c>
      <c r="F59" s="54"/>
      <c r="G59" s="54"/>
      <c r="H59" s="43">
        <f t="shared" si="2"/>
        <v>0</v>
      </c>
      <c r="I59" s="43">
        <f t="shared" si="3"/>
        <v>0</v>
      </c>
    </row>
    <row r="60" spans="1:9" ht="52.8" x14ac:dyDescent="0.3">
      <c r="A60" s="30">
        <v>32</v>
      </c>
      <c r="B60" s="30" t="s">
        <v>350</v>
      </c>
      <c r="C60" s="30" t="s">
        <v>351</v>
      </c>
      <c r="D60" s="31">
        <v>15</v>
      </c>
      <c r="E60" s="83" t="s">
        <v>27</v>
      </c>
      <c r="F60" s="54"/>
      <c r="G60" s="54"/>
      <c r="H60" s="43">
        <f t="shared" si="2"/>
        <v>0</v>
      </c>
      <c r="I60" s="43">
        <f>D60*G60</f>
        <v>0</v>
      </c>
    </row>
    <row r="61" spans="1:9" ht="52.8" x14ac:dyDescent="0.3">
      <c r="A61" s="30">
        <v>33</v>
      </c>
      <c r="B61" s="30" t="s">
        <v>350</v>
      </c>
      <c r="C61" s="30" t="s">
        <v>352</v>
      </c>
      <c r="D61" s="31">
        <v>9</v>
      </c>
      <c r="E61" s="83" t="s">
        <v>27</v>
      </c>
      <c r="F61" s="54"/>
      <c r="G61" s="54"/>
      <c r="H61" s="43">
        <f t="shared" si="2"/>
        <v>0</v>
      </c>
      <c r="I61" s="43">
        <f t="shared" si="3"/>
        <v>0</v>
      </c>
    </row>
    <row r="62" spans="1:9" ht="39.6" x14ac:dyDescent="0.3">
      <c r="A62" s="30">
        <v>34</v>
      </c>
      <c r="B62" s="27" t="s">
        <v>353</v>
      </c>
      <c r="C62" s="27" t="s">
        <v>354</v>
      </c>
      <c r="D62" s="28">
        <v>8</v>
      </c>
      <c r="E62" s="57" t="s">
        <v>27</v>
      </c>
      <c r="F62" s="42"/>
      <c r="G62" s="42"/>
      <c r="H62" s="43">
        <f t="shared" si="2"/>
        <v>0</v>
      </c>
      <c r="I62" s="43">
        <f>D62*G62</f>
        <v>0</v>
      </c>
    </row>
    <row r="63" spans="1:9" ht="39.6" x14ac:dyDescent="0.3">
      <c r="A63" s="30">
        <v>35</v>
      </c>
      <c r="B63" s="36" t="s">
        <v>355</v>
      </c>
      <c r="C63" s="36" t="s">
        <v>356</v>
      </c>
      <c r="D63" s="37">
        <v>1</v>
      </c>
      <c r="E63" s="87" t="s">
        <v>27</v>
      </c>
      <c r="F63" s="52"/>
      <c r="G63" s="52"/>
      <c r="H63" s="53">
        <f>SUM(D63*F63)</f>
        <v>0</v>
      </c>
      <c r="I63" s="53">
        <f>SUM(D63*G63)</f>
        <v>0</v>
      </c>
    </row>
    <row r="64" spans="1:9" ht="39.6" x14ac:dyDescent="0.3">
      <c r="A64" s="30">
        <v>36</v>
      </c>
      <c r="B64" s="36" t="s">
        <v>355</v>
      </c>
      <c r="C64" s="36" t="s">
        <v>357</v>
      </c>
      <c r="D64" s="37">
        <v>1</v>
      </c>
      <c r="E64" s="87" t="s">
        <v>27</v>
      </c>
      <c r="F64" s="52"/>
      <c r="G64" s="52"/>
      <c r="H64" s="53">
        <f>SUM(D64*F64)</f>
        <v>0</v>
      </c>
      <c r="I64" s="53">
        <f>SUM(D64*G64)</f>
        <v>0</v>
      </c>
    </row>
    <row r="65" spans="1:9" ht="92.4" x14ac:dyDescent="0.3">
      <c r="A65" s="30">
        <v>37</v>
      </c>
      <c r="B65" s="30" t="s">
        <v>358</v>
      </c>
      <c r="C65" s="30" t="s">
        <v>359</v>
      </c>
      <c r="D65" s="31">
        <v>1</v>
      </c>
      <c r="E65" s="83" t="s">
        <v>266</v>
      </c>
      <c r="F65" s="45"/>
      <c r="G65" s="45"/>
      <c r="H65" s="43">
        <f>D65*F65</f>
        <v>0</v>
      </c>
      <c r="I65" s="43">
        <f>D65*G65</f>
        <v>0</v>
      </c>
    </row>
    <row r="66" spans="1:9" ht="92.4" x14ac:dyDescent="0.3">
      <c r="A66" s="30">
        <v>38</v>
      </c>
      <c r="B66" s="27" t="s">
        <v>360</v>
      </c>
      <c r="C66" s="27" t="s">
        <v>361</v>
      </c>
      <c r="D66" s="28">
        <v>1</v>
      </c>
      <c r="E66" s="57" t="s">
        <v>266</v>
      </c>
      <c r="F66" s="55"/>
      <c r="G66" s="42"/>
      <c r="H66" s="43">
        <f>D66*F66</f>
        <v>0</v>
      </c>
      <c r="I66" s="43">
        <f>D66*G66</f>
        <v>0</v>
      </c>
    </row>
    <row r="67" spans="1:9" ht="52.8" x14ac:dyDescent="0.3">
      <c r="A67" s="30">
        <v>39</v>
      </c>
      <c r="B67" s="32" t="s">
        <v>362</v>
      </c>
      <c r="C67" s="32" t="s">
        <v>363</v>
      </c>
      <c r="D67" s="33">
        <v>10</v>
      </c>
      <c r="E67" s="84" t="s">
        <v>27</v>
      </c>
      <c r="F67" s="46"/>
      <c r="G67" s="46"/>
      <c r="H67" s="43">
        <f t="shared" ref="H67:H72" si="4">D67*F67</f>
        <v>0</v>
      </c>
      <c r="I67" s="43">
        <f t="shared" ref="I67:I72" si="5">D67*G67</f>
        <v>0</v>
      </c>
    </row>
    <row r="68" spans="1:9" ht="52.8" x14ac:dyDescent="0.3">
      <c r="A68" s="30">
        <v>40</v>
      </c>
      <c r="B68" s="32" t="s">
        <v>362</v>
      </c>
      <c r="C68" s="32" t="s">
        <v>364</v>
      </c>
      <c r="D68" s="33">
        <v>6</v>
      </c>
      <c r="E68" s="84" t="s">
        <v>27</v>
      </c>
      <c r="F68" s="46"/>
      <c r="G68" s="46"/>
      <c r="H68" s="43">
        <f t="shared" si="4"/>
        <v>0</v>
      </c>
      <c r="I68" s="43">
        <f t="shared" si="5"/>
        <v>0</v>
      </c>
    </row>
    <row r="69" spans="1:9" ht="52.8" x14ac:dyDescent="0.3">
      <c r="A69" s="30">
        <v>41</v>
      </c>
      <c r="B69" s="32" t="s">
        <v>362</v>
      </c>
      <c r="C69" s="32" t="s">
        <v>365</v>
      </c>
      <c r="D69" s="33">
        <v>4</v>
      </c>
      <c r="E69" s="84" t="s">
        <v>27</v>
      </c>
      <c r="F69" s="46"/>
      <c r="G69" s="46"/>
      <c r="H69" s="43">
        <f t="shared" si="4"/>
        <v>0</v>
      </c>
      <c r="I69" s="43">
        <f t="shared" si="5"/>
        <v>0</v>
      </c>
    </row>
    <row r="70" spans="1:9" ht="52.8" x14ac:dyDescent="0.3">
      <c r="A70" s="30">
        <v>42</v>
      </c>
      <c r="B70" s="32" t="s">
        <v>362</v>
      </c>
      <c r="C70" s="32" t="s">
        <v>366</v>
      </c>
      <c r="D70" s="33">
        <v>1</v>
      </c>
      <c r="E70" s="84" t="s">
        <v>27</v>
      </c>
      <c r="F70" s="46"/>
      <c r="G70" s="46"/>
      <c r="H70" s="43">
        <f t="shared" si="4"/>
        <v>0</v>
      </c>
      <c r="I70" s="43">
        <f t="shared" si="5"/>
        <v>0</v>
      </c>
    </row>
    <row r="71" spans="1:9" ht="52.8" x14ac:dyDescent="0.3">
      <c r="A71" s="30">
        <v>43</v>
      </c>
      <c r="B71" s="32" t="s">
        <v>362</v>
      </c>
      <c r="C71" s="32" t="s">
        <v>367</v>
      </c>
      <c r="D71" s="33">
        <v>2</v>
      </c>
      <c r="E71" s="84" t="s">
        <v>27</v>
      </c>
      <c r="F71" s="46"/>
      <c r="G71" s="46"/>
      <c r="H71" s="43">
        <f t="shared" si="4"/>
        <v>0</v>
      </c>
      <c r="I71" s="43">
        <f t="shared" si="5"/>
        <v>0</v>
      </c>
    </row>
    <row r="72" spans="1:9" ht="52.8" x14ac:dyDescent="0.3">
      <c r="A72" s="30">
        <v>44</v>
      </c>
      <c r="B72" s="32" t="s">
        <v>362</v>
      </c>
      <c r="C72" s="32" t="s">
        <v>368</v>
      </c>
      <c r="D72" s="33">
        <v>2</v>
      </c>
      <c r="E72" s="84" t="s">
        <v>27</v>
      </c>
      <c r="F72" s="46"/>
      <c r="G72" s="46"/>
      <c r="H72" s="43">
        <f t="shared" si="4"/>
        <v>0</v>
      </c>
      <c r="I72" s="43">
        <f t="shared" si="5"/>
        <v>0</v>
      </c>
    </row>
    <row r="73" spans="1:9" ht="39.6" x14ac:dyDescent="0.3">
      <c r="A73" s="30">
        <v>45</v>
      </c>
      <c r="B73" s="38" t="s">
        <v>369</v>
      </c>
      <c r="C73" s="38" t="s">
        <v>370</v>
      </c>
      <c r="D73" s="39">
        <v>8</v>
      </c>
      <c r="E73" s="88" t="s">
        <v>27</v>
      </c>
      <c r="F73" s="56"/>
      <c r="G73" s="56"/>
      <c r="H73" s="51">
        <f t="shared" ref="H73:H85" si="6">D73*F73</f>
        <v>0</v>
      </c>
      <c r="I73" s="51">
        <f t="shared" ref="I73:I85" si="7">D73*G73</f>
        <v>0</v>
      </c>
    </row>
    <row r="74" spans="1:9" ht="52.8" x14ac:dyDescent="0.3">
      <c r="A74" s="30">
        <v>46</v>
      </c>
      <c r="B74" s="32" t="s">
        <v>371</v>
      </c>
      <c r="C74" s="32" t="s">
        <v>372</v>
      </c>
      <c r="D74" s="33">
        <v>15</v>
      </c>
      <c r="E74" s="84" t="s">
        <v>12</v>
      </c>
      <c r="F74" s="46"/>
      <c r="G74" s="46"/>
      <c r="H74" s="43">
        <f t="shared" si="6"/>
        <v>0</v>
      </c>
      <c r="I74" s="43">
        <f t="shared" si="7"/>
        <v>0</v>
      </c>
    </row>
    <row r="75" spans="1:9" ht="52.8" x14ac:dyDescent="0.3">
      <c r="A75" s="30">
        <v>47</v>
      </c>
      <c r="B75" s="32" t="s">
        <v>373</v>
      </c>
      <c r="C75" s="32" t="s">
        <v>374</v>
      </c>
      <c r="D75" s="33">
        <v>12</v>
      </c>
      <c r="E75" s="84" t="s">
        <v>12</v>
      </c>
      <c r="F75" s="46"/>
      <c r="G75" s="46"/>
      <c r="H75" s="43">
        <f t="shared" si="6"/>
        <v>0</v>
      </c>
      <c r="I75" s="43">
        <f t="shared" si="7"/>
        <v>0</v>
      </c>
    </row>
    <row r="76" spans="1:9" ht="52.8" x14ac:dyDescent="0.3">
      <c r="A76" s="30">
        <v>48</v>
      </c>
      <c r="B76" s="32" t="s">
        <v>375</v>
      </c>
      <c r="C76" s="32" t="s">
        <v>376</v>
      </c>
      <c r="D76" s="33">
        <v>2</v>
      </c>
      <c r="E76" s="84" t="s">
        <v>266</v>
      </c>
      <c r="F76" s="46"/>
      <c r="G76" s="46"/>
      <c r="H76" s="43">
        <f>D76*F76</f>
        <v>0</v>
      </c>
      <c r="I76" s="43">
        <f>D76*G76</f>
        <v>0</v>
      </c>
    </row>
    <row r="77" spans="1:9" ht="66" x14ac:dyDescent="0.3">
      <c r="A77" s="30">
        <v>49</v>
      </c>
      <c r="B77" s="32" t="s">
        <v>377</v>
      </c>
      <c r="C77" s="32" t="s">
        <v>378</v>
      </c>
      <c r="D77" s="33">
        <v>3</v>
      </c>
      <c r="E77" s="84" t="s">
        <v>27</v>
      </c>
      <c r="F77" s="46"/>
      <c r="G77" s="46"/>
      <c r="H77" s="43">
        <f t="shared" si="6"/>
        <v>0</v>
      </c>
      <c r="I77" s="43">
        <f t="shared" si="7"/>
        <v>0</v>
      </c>
    </row>
    <row r="78" spans="1:9" ht="52.8" x14ac:dyDescent="0.3">
      <c r="A78" s="30">
        <v>50</v>
      </c>
      <c r="B78" s="32" t="s">
        <v>379</v>
      </c>
      <c r="C78" s="32" t="s">
        <v>380</v>
      </c>
      <c r="D78" s="33">
        <v>48</v>
      </c>
      <c r="E78" s="84" t="s">
        <v>12</v>
      </c>
      <c r="F78" s="46"/>
      <c r="G78" s="46"/>
      <c r="H78" s="43">
        <f>D78*F78</f>
        <v>0</v>
      </c>
      <c r="I78" s="43">
        <f>D78*G78</f>
        <v>0</v>
      </c>
    </row>
    <row r="79" spans="1:9" ht="52.8" x14ac:dyDescent="0.3">
      <c r="A79" s="30">
        <v>51</v>
      </c>
      <c r="B79" s="32" t="s">
        <v>379</v>
      </c>
      <c r="C79" s="32" t="s">
        <v>381</v>
      </c>
      <c r="D79" s="33">
        <v>3</v>
      </c>
      <c r="E79" s="84" t="s">
        <v>12</v>
      </c>
      <c r="F79" s="46"/>
      <c r="G79" s="46"/>
      <c r="H79" s="43">
        <f t="shared" si="6"/>
        <v>0</v>
      </c>
      <c r="I79" s="43">
        <f t="shared" si="7"/>
        <v>0</v>
      </c>
    </row>
    <row r="80" spans="1:9" ht="39.6" x14ac:dyDescent="0.3">
      <c r="A80" s="30">
        <v>52</v>
      </c>
      <c r="B80" s="32" t="s">
        <v>382</v>
      </c>
      <c r="C80" s="32" t="s">
        <v>383</v>
      </c>
      <c r="D80" s="33">
        <v>62</v>
      </c>
      <c r="E80" s="84" t="s">
        <v>27</v>
      </c>
      <c r="F80" s="46"/>
      <c r="G80" s="46"/>
      <c r="H80" s="43">
        <f t="shared" si="6"/>
        <v>0</v>
      </c>
      <c r="I80" s="43">
        <f t="shared" si="7"/>
        <v>0</v>
      </c>
    </row>
    <row r="81" spans="1:9" ht="39.6" x14ac:dyDescent="0.3">
      <c r="A81" s="30">
        <v>53</v>
      </c>
      <c r="B81" s="32" t="s">
        <v>384</v>
      </c>
      <c r="C81" s="32" t="s">
        <v>385</v>
      </c>
      <c r="D81" s="33">
        <v>1</v>
      </c>
      <c r="E81" s="84" t="s">
        <v>27</v>
      </c>
      <c r="F81" s="46"/>
      <c r="G81" s="46"/>
      <c r="H81" s="43">
        <f t="shared" si="6"/>
        <v>0</v>
      </c>
      <c r="I81" s="43">
        <f t="shared" si="7"/>
        <v>0</v>
      </c>
    </row>
    <row r="82" spans="1:9" ht="39.6" x14ac:dyDescent="0.3">
      <c r="A82" s="30">
        <v>54</v>
      </c>
      <c r="B82" s="32" t="s">
        <v>386</v>
      </c>
      <c r="C82" s="32" t="s">
        <v>387</v>
      </c>
      <c r="D82" s="33">
        <v>3</v>
      </c>
      <c r="E82" s="84" t="s">
        <v>27</v>
      </c>
      <c r="F82" s="46"/>
      <c r="G82" s="46"/>
      <c r="H82" s="43">
        <f t="shared" si="6"/>
        <v>0</v>
      </c>
      <c r="I82" s="43">
        <f t="shared" si="7"/>
        <v>0</v>
      </c>
    </row>
    <row r="83" spans="1:9" ht="66" x14ac:dyDescent="0.3">
      <c r="A83" s="30">
        <v>55</v>
      </c>
      <c r="B83" s="32" t="s">
        <v>388</v>
      </c>
      <c r="C83" s="32" t="s">
        <v>389</v>
      </c>
      <c r="D83" s="33">
        <v>3</v>
      </c>
      <c r="E83" s="84" t="s">
        <v>27</v>
      </c>
      <c r="F83" s="46"/>
      <c r="G83" s="46"/>
      <c r="H83" s="43">
        <f t="shared" si="6"/>
        <v>0</v>
      </c>
      <c r="I83" s="43">
        <f t="shared" si="7"/>
        <v>0</v>
      </c>
    </row>
    <row r="84" spans="1:9" ht="52.8" x14ac:dyDescent="0.3">
      <c r="A84" s="30">
        <v>56</v>
      </c>
      <c r="B84" s="32" t="s">
        <v>388</v>
      </c>
      <c r="C84" s="32" t="s">
        <v>390</v>
      </c>
      <c r="D84" s="33">
        <v>4</v>
      </c>
      <c r="E84" s="84" t="s">
        <v>27</v>
      </c>
      <c r="F84" s="46"/>
      <c r="G84" s="46"/>
      <c r="H84" s="43">
        <f t="shared" si="6"/>
        <v>0</v>
      </c>
      <c r="I84" s="43">
        <f t="shared" si="7"/>
        <v>0</v>
      </c>
    </row>
    <row r="85" spans="1:9" ht="52.8" x14ac:dyDescent="0.3">
      <c r="A85" s="30">
        <v>57</v>
      </c>
      <c r="B85" s="27" t="s">
        <v>388</v>
      </c>
      <c r="C85" s="27" t="s">
        <v>391</v>
      </c>
      <c r="D85" s="28">
        <v>3</v>
      </c>
      <c r="E85" s="57" t="s">
        <v>27</v>
      </c>
      <c r="F85" s="46"/>
      <c r="G85" s="46"/>
      <c r="H85" s="43">
        <f t="shared" si="6"/>
        <v>0</v>
      </c>
      <c r="I85" s="43">
        <f t="shared" si="7"/>
        <v>0</v>
      </c>
    </row>
    <row r="86" spans="1:9" ht="26.4" x14ac:dyDescent="0.3">
      <c r="A86" s="30">
        <v>58</v>
      </c>
      <c r="B86" s="27" t="s">
        <v>216</v>
      </c>
      <c r="C86" s="27" t="s">
        <v>392</v>
      </c>
      <c r="D86" s="28">
        <v>6</v>
      </c>
      <c r="E86" s="57" t="s">
        <v>266</v>
      </c>
      <c r="F86" s="54"/>
      <c r="G86" s="54"/>
      <c r="H86" s="43">
        <f>D86*F86</f>
        <v>0</v>
      </c>
      <c r="I86" s="43">
        <f>D86*G86</f>
        <v>0</v>
      </c>
    </row>
    <row r="87" spans="1:9" ht="26.4" x14ac:dyDescent="0.3">
      <c r="A87" s="30">
        <v>59</v>
      </c>
      <c r="B87" s="27" t="s">
        <v>216</v>
      </c>
      <c r="C87" s="32" t="s">
        <v>393</v>
      </c>
      <c r="D87" s="33">
        <v>1</v>
      </c>
      <c r="E87" s="84" t="s">
        <v>266</v>
      </c>
      <c r="F87" s="46"/>
      <c r="G87" s="46"/>
      <c r="H87" s="47">
        <v>0</v>
      </c>
      <c r="I87" s="47">
        <v>0</v>
      </c>
    </row>
    <row r="88" spans="1:9" ht="26.4" x14ac:dyDescent="0.3">
      <c r="A88" s="30">
        <v>60</v>
      </c>
      <c r="B88" s="27" t="s">
        <v>216</v>
      </c>
      <c r="C88" s="32" t="s">
        <v>394</v>
      </c>
      <c r="D88" s="33">
        <v>1</v>
      </c>
      <c r="E88" s="84" t="s">
        <v>266</v>
      </c>
      <c r="F88" s="46"/>
      <c r="G88" s="46"/>
      <c r="H88" s="47">
        <v>0</v>
      </c>
      <c r="I88" s="47">
        <v>0</v>
      </c>
    </row>
    <row r="89" spans="1:9" ht="26.4" x14ac:dyDescent="0.3">
      <c r="A89" s="30">
        <v>61</v>
      </c>
      <c r="B89" s="27" t="s">
        <v>216</v>
      </c>
      <c r="C89" s="32" t="s">
        <v>395</v>
      </c>
      <c r="D89" s="33">
        <v>1</v>
      </c>
      <c r="E89" s="84" t="s">
        <v>266</v>
      </c>
      <c r="F89" s="46"/>
      <c r="G89" s="46"/>
      <c r="H89" s="47">
        <v>0</v>
      </c>
      <c r="I89" s="47">
        <v>0</v>
      </c>
    </row>
    <row r="90" spans="1:9" ht="39.6" x14ac:dyDescent="0.3">
      <c r="A90" s="30">
        <v>62</v>
      </c>
      <c r="B90" s="27" t="s">
        <v>396</v>
      </c>
      <c r="C90" s="27" t="s">
        <v>397</v>
      </c>
      <c r="D90" s="28">
        <v>1</v>
      </c>
      <c r="E90" s="57" t="s">
        <v>266</v>
      </c>
      <c r="F90" s="42"/>
      <c r="G90" s="42"/>
      <c r="H90" s="43">
        <f>D90*F90</f>
        <v>0</v>
      </c>
      <c r="I90" s="43">
        <f>D90*G90</f>
        <v>0</v>
      </c>
    </row>
    <row r="91" spans="1:9" ht="39.6" x14ac:dyDescent="0.3">
      <c r="A91" s="30">
        <v>63</v>
      </c>
      <c r="B91" s="27" t="s">
        <v>398</v>
      </c>
      <c r="C91" s="27" t="s">
        <v>399</v>
      </c>
      <c r="D91" s="28">
        <v>1</v>
      </c>
      <c r="E91" s="57" t="s">
        <v>266</v>
      </c>
      <c r="F91" s="42"/>
      <c r="G91" s="42"/>
      <c r="H91" s="43">
        <f>D91*F91</f>
        <v>0</v>
      </c>
      <c r="I91" s="43">
        <f>D91*G91</f>
        <v>0</v>
      </c>
    </row>
    <row r="92" spans="1:9" ht="39.6" x14ac:dyDescent="0.3">
      <c r="A92" s="30">
        <v>64</v>
      </c>
      <c r="B92" s="32" t="s">
        <v>400</v>
      </c>
      <c r="C92" s="32" t="s">
        <v>401</v>
      </c>
      <c r="D92" s="33">
        <v>1</v>
      </c>
      <c r="E92" s="84" t="s">
        <v>266</v>
      </c>
      <c r="F92" s="46"/>
      <c r="G92" s="46"/>
      <c r="H92" s="47">
        <v>0</v>
      </c>
      <c r="I92" s="47">
        <v>0</v>
      </c>
    </row>
    <row r="93" spans="1:9" ht="39.6" x14ac:dyDescent="0.3">
      <c r="A93" s="30">
        <v>65</v>
      </c>
      <c r="B93" s="27" t="s">
        <v>402</v>
      </c>
      <c r="C93" s="27" t="s">
        <v>403</v>
      </c>
      <c r="D93" s="28">
        <v>1</v>
      </c>
      <c r="E93" s="57" t="s">
        <v>266</v>
      </c>
      <c r="F93" s="42"/>
      <c r="G93" s="42"/>
      <c r="H93" s="43">
        <f>D93*F93</f>
        <v>0</v>
      </c>
      <c r="I93" s="43">
        <f>D93*G93</f>
        <v>0</v>
      </c>
    </row>
    <row r="94" spans="1:9" x14ac:dyDescent="0.3">
      <c r="A94" s="30">
        <v>66</v>
      </c>
      <c r="B94" s="27" t="s">
        <v>216</v>
      </c>
      <c r="C94" s="27" t="s">
        <v>404</v>
      </c>
      <c r="D94" s="28">
        <v>1</v>
      </c>
      <c r="E94" s="57" t="s">
        <v>266</v>
      </c>
      <c r="F94" s="42"/>
      <c r="G94" s="42"/>
      <c r="H94" s="43">
        <f>D94*F94</f>
        <v>0</v>
      </c>
      <c r="I94" s="43">
        <f>D94*G94</f>
        <v>0</v>
      </c>
    </row>
    <row r="95" spans="1:9" x14ac:dyDescent="0.3">
      <c r="A95" s="30">
        <v>67</v>
      </c>
      <c r="B95" s="27" t="s">
        <v>216</v>
      </c>
      <c r="C95" s="27" t="s">
        <v>405</v>
      </c>
      <c r="D95" s="28">
        <v>1</v>
      </c>
      <c r="E95" s="57" t="s">
        <v>266</v>
      </c>
      <c r="F95" s="42"/>
      <c r="G95" s="42"/>
      <c r="H95" s="43">
        <f>D95*F95</f>
        <v>0</v>
      </c>
      <c r="I95" s="43">
        <f>D95*G95</f>
        <v>0</v>
      </c>
    </row>
    <row r="96" spans="1:9" x14ac:dyDescent="0.3">
      <c r="A96" s="11"/>
      <c r="B96" s="12"/>
      <c r="C96" s="12" t="s">
        <v>14</v>
      </c>
      <c r="D96" s="13"/>
      <c r="E96" s="24"/>
      <c r="F96" s="23"/>
      <c r="G96" s="23"/>
      <c r="H96" s="23">
        <f>SUM(H29:H95)</f>
        <v>0</v>
      </c>
      <c r="I96" s="23">
        <f>SUM(I29:I95)</f>
        <v>0</v>
      </c>
    </row>
  </sheetData>
  <mergeCells count="6">
    <mergeCell ref="A28:C28"/>
    <mergeCell ref="A1:I1"/>
    <mergeCell ref="A4:C4"/>
    <mergeCell ref="A7:C7"/>
    <mergeCell ref="A10:C10"/>
    <mergeCell ref="A22:C22"/>
  </mergeCells>
  <printOptions horizontalCentered="1"/>
  <pageMargins left="0.19685039370078741" right="0.19685039370078741" top="0.59055118110236227" bottom="0.78740157480314965" header="0.39370078740157483" footer="0.59055118110236227"/>
  <pageSetup paperSize="9" orientation="portrait" r:id="rId1"/>
  <headerFooter>
    <oddFooter xml:space="preserve">&amp;C&amp;P/&amp;N
</oddFooter>
  </headerFooter>
  <rowBreaks count="6" manualBreakCount="6">
    <brk id="21" max="16383" man="1"/>
    <brk id="34" max="16383" man="1"/>
    <brk id="42" max="16383" man="1"/>
    <brk id="54" max="16383" man="1"/>
    <brk id="66" max="16383" man="1"/>
    <brk id="7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2"/>
  <sheetViews>
    <sheetView workbookViewId="0">
      <selection activeCell="F4" sqref="F4:G12"/>
    </sheetView>
  </sheetViews>
  <sheetFormatPr defaultRowHeight="14.4" x14ac:dyDescent="0.3"/>
  <cols>
    <col min="1" max="1" width="4.33203125" customWidth="1"/>
    <col min="2" max="2" width="9.33203125" customWidth="1"/>
    <col min="3" max="3" width="36" customWidth="1"/>
    <col min="4" max="4" width="7.33203125" customWidth="1"/>
    <col min="5" max="5" width="5.6640625" customWidth="1"/>
    <col min="6" max="6" width="8.88671875" customWidth="1"/>
    <col min="7" max="7" width="8.33203125" customWidth="1"/>
    <col min="8" max="9" width="10.33203125" customWidth="1"/>
  </cols>
  <sheetData>
    <row r="1" spans="1:9" ht="17.399999999999999" x14ac:dyDescent="0.3">
      <c r="A1" s="114" t="s">
        <v>416</v>
      </c>
      <c r="B1" s="114"/>
      <c r="C1" s="114"/>
      <c r="D1" s="114"/>
      <c r="E1" s="114"/>
      <c r="F1" s="114"/>
      <c r="G1" s="114"/>
      <c r="H1" s="114"/>
      <c r="I1" s="114"/>
    </row>
    <row r="2" spans="1:9" x14ac:dyDescent="0.3">
      <c r="A2" s="4"/>
      <c r="B2" s="1"/>
      <c r="C2" s="1"/>
      <c r="D2" s="3"/>
      <c r="E2" s="10"/>
      <c r="F2" s="3"/>
      <c r="G2" s="3"/>
      <c r="H2" s="3"/>
      <c r="I2" s="3"/>
    </row>
    <row r="3" spans="1:9" ht="26.4" x14ac:dyDescent="0.3">
      <c r="A3" s="26" t="s">
        <v>3</v>
      </c>
      <c r="B3" s="26" t="s">
        <v>4</v>
      </c>
      <c r="C3" s="26" t="s">
        <v>5</v>
      </c>
      <c r="D3" s="26" t="s">
        <v>6</v>
      </c>
      <c r="E3" s="26" t="s">
        <v>213</v>
      </c>
      <c r="F3" s="26" t="s">
        <v>7</v>
      </c>
      <c r="G3" s="26" t="s">
        <v>8</v>
      </c>
      <c r="H3" s="26" t="s">
        <v>9</v>
      </c>
      <c r="I3" s="26" t="s">
        <v>10</v>
      </c>
    </row>
    <row r="4" spans="1:9" x14ac:dyDescent="0.3">
      <c r="A4" s="115" t="s">
        <v>417</v>
      </c>
      <c r="B4" s="115"/>
      <c r="C4" s="115"/>
      <c r="D4" s="13"/>
      <c r="E4" s="24"/>
      <c r="F4" s="23"/>
      <c r="G4" s="23"/>
      <c r="H4" s="23"/>
      <c r="I4" s="23"/>
    </row>
    <row r="5" spans="1:9" ht="26.4" x14ac:dyDescent="0.3">
      <c r="A5" s="27" t="s">
        <v>263</v>
      </c>
      <c r="B5" s="27" t="s">
        <v>216</v>
      </c>
      <c r="C5" s="27" t="s">
        <v>512</v>
      </c>
      <c r="D5" s="67">
        <v>1</v>
      </c>
      <c r="E5" s="57" t="s">
        <v>266</v>
      </c>
      <c r="F5" s="42"/>
      <c r="G5" s="42"/>
      <c r="H5" s="43">
        <f>D5*F5</f>
        <v>0</v>
      </c>
      <c r="I5" s="43">
        <f>D5*G5</f>
        <v>0</v>
      </c>
    </row>
    <row r="6" spans="1:9" x14ac:dyDescent="0.3">
      <c r="A6" s="11"/>
      <c r="B6" s="12"/>
      <c r="C6" s="12" t="s">
        <v>14</v>
      </c>
      <c r="D6" s="68"/>
      <c r="E6" s="24"/>
      <c r="F6" s="23"/>
      <c r="G6" s="23"/>
      <c r="H6" s="23">
        <f>SUM(H5)</f>
        <v>0</v>
      </c>
      <c r="I6" s="23">
        <f>SUM(I5)</f>
        <v>0</v>
      </c>
    </row>
    <row r="7" spans="1:9" x14ac:dyDescent="0.3">
      <c r="A7" s="116" t="s">
        <v>418</v>
      </c>
      <c r="B7" s="117"/>
      <c r="C7" s="118"/>
      <c r="D7" s="69"/>
      <c r="E7" s="82"/>
      <c r="F7" s="44"/>
      <c r="G7" s="44"/>
      <c r="H7" s="43"/>
      <c r="I7" s="43"/>
    </row>
    <row r="8" spans="1:9" ht="33" customHeight="1" x14ac:dyDescent="0.3">
      <c r="A8" s="30">
        <v>1</v>
      </c>
      <c r="B8" s="27" t="s">
        <v>216</v>
      </c>
      <c r="C8" s="27" t="s">
        <v>513</v>
      </c>
      <c r="D8" s="70">
        <v>1</v>
      </c>
      <c r="E8" s="57" t="s">
        <v>266</v>
      </c>
      <c r="F8" s="45"/>
      <c r="G8" s="45"/>
      <c r="H8" s="43">
        <f>D8*F8</f>
        <v>0</v>
      </c>
      <c r="I8" s="43">
        <f>D8*G8</f>
        <v>0</v>
      </c>
    </row>
    <row r="9" spans="1:9" x14ac:dyDescent="0.3">
      <c r="A9" s="11"/>
      <c r="B9" s="12"/>
      <c r="C9" s="12" t="s">
        <v>14</v>
      </c>
      <c r="D9" s="68"/>
      <c r="E9" s="24"/>
      <c r="F9" s="23"/>
      <c r="G9" s="23"/>
      <c r="H9" s="23">
        <f>SUM(H7:H8)</f>
        <v>0</v>
      </c>
      <c r="I9" s="23">
        <f>SUM(I7:I8)</f>
        <v>0</v>
      </c>
    </row>
    <row r="10" spans="1:9" x14ac:dyDescent="0.3">
      <c r="A10" s="119" t="s">
        <v>419</v>
      </c>
      <c r="B10" s="120"/>
      <c r="C10" s="121"/>
      <c r="D10" s="69"/>
      <c r="E10" s="82"/>
      <c r="F10" s="44"/>
      <c r="G10" s="44"/>
      <c r="H10" s="43"/>
      <c r="I10" s="43"/>
    </row>
    <row r="11" spans="1:9" ht="39.6" x14ac:dyDescent="0.3">
      <c r="A11" s="27">
        <v>1</v>
      </c>
      <c r="B11" s="27" t="s">
        <v>216</v>
      </c>
      <c r="C11" s="27" t="s">
        <v>514</v>
      </c>
      <c r="D11" s="67">
        <v>1</v>
      </c>
      <c r="E11" s="57" t="s">
        <v>266</v>
      </c>
      <c r="F11" s="42"/>
      <c r="G11" s="42"/>
      <c r="H11" s="43">
        <f>D11*F11</f>
        <v>0</v>
      </c>
      <c r="I11" s="43">
        <f>D11*G11</f>
        <v>0</v>
      </c>
    </row>
    <row r="12" spans="1:9" x14ac:dyDescent="0.3">
      <c r="A12" s="11"/>
      <c r="B12" s="12"/>
      <c r="C12" s="12" t="s">
        <v>14</v>
      </c>
      <c r="D12" s="13"/>
      <c r="E12" s="24"/>
      <c r="F12" s="23"/>
      <c r="G12" s="23"/>
      <c r="H12" s="23">
        <f>SUM(H11:H11)</f>
        <v>0</v>
      </c>
      <c r="I12" s="23">
        <f>SUM(I11:I11)</f>
        <v>0</v>
      </c>
    </row>
  </sheetData>
  <mergeCells count="4">
    <mergeCell ref="A1:I1"/>
    <mergeCell ref="A4:C4"/>
    <mergeCell ref="A7:C7"/>
    <mergeCell ref="A10:C10"/>
  </mergeCells>
  <printOptions horizontalCentered="1"/>
  <pageMargins left="0.19685039370078741" right="0.19685039370078741" top="0.59055118110236227" bottom="0.78740157480314965" header="0.39370078740157483" footer="0.59055118110236227"/>
  <pageSetup paperSize="9" orientation="portrait" horizontalDpi="0" verticalDpi="0" r:id="rId1"/>
  <headerFooter>
    <oddFooter xml:space="preserve">&amp;C&amp;P/&amp;N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77"/>
  <sheetViews>
    <sheetView zoomScaleNormal="100" workbookViewId="0">
      <selection activeCell="F4" sqref="F4:G77"/>
    </sheetView>
  </sheetViews>
  <sheetFormatPr defaultRowHeight="13.2" x14ac:dyDescent="0.3"/>
  <cols>
    <col min="1" max="1" width="4.33203125" style="4" customWidth="1"/>
    <col min="2" max="2" width="9.33203125" style="1" customWidth="1"/>
    <col min="3" max="3" width="36.33203125" style="1" customWidth="1"/>
    <col min="4" max="4" width="6.6640625" style="3" customWidth="1"/>
    <col min="5" max="5" width="5.6640625" style="10" customWidth="1"/>
    <col min="6" max="7" width="8.33203125" style="3" customWidth="1"/>
    <col min="8" max="9" width="10.33203125" style="3" customWidth="1"/>
    <col min="10" max="11" width="8.88671875" style="1"/>
    <col min="12" max="12" width="8.88671875" style="1" customWidth="1"/>
    <col min="13" max="16384" width="8.88671875" style="1"/>
  </cols>
  <sheetData>
    <row r="1" spans="1:9" ht="17.399999999999999" x14ac:dyDescent="0.3">
      <c r="A1" s="114" t="s">
        <v>423</v>
      </c>
      <c r="B1" s="114"/>
      <c r="C1" s="114"/>
      <c r="D1" s="114"/>
      <c r="E1" s="114"/>
      <c r="F1" s="114"/>
      <c r="G1" s="114"/>
      <c r="H1" s="114"/>
      <c r="I1" s="114"/>
    </row>
    <row r="3" spans="1:9" s="2" customFormat="1" ht="26.4" x14ac:dyDescent="0.3">
      <c r="A3" s="26" t="s">
        <v>3</v>
      </c>
      <c r="B3" s="26" t="s">
        <v>4</v>
      </c>
      <c r="C3" s="26" t="s">
        <v>5</v>
      </c>
      <c r="D3" s="26" t="s">
        <v>6</v>
      </c>
      <c r="E3" s="26" t="s">
        <v>213</v>
      </c>
      <c r="F3" s="26" t="s">
        <v>7</v>
      </c>
      <c r="G3" s="26" t="s">
        <v>8</v>
      </c>
      <c r="H3" s="26" t="s">
        <v>9</v>
      </c>
      <c r="I3" s="26" t="s">
        <v>10</v>
      </c>
    </row>
    <row r="4" spans="1:9" s="2" customFormat="1" ht="16.95" customHeight="1" x14ac:dyDescent="0.3">
      <c r="A4" s="113" t="s">
        <v>437</v>
      </c>
      <c r="B4" s="113"/>
      <c r="C4" s="113"/>
      <c r="D4" s="13"/>
      <c r="E4" s="24"/>
      <c r="F4" s="13"/>
      <c r="G4" s="13"/>
      <c r="H4" s="13"/>
      <c r="I4" s="13"/>
    </row>
    <row r="5" spans="1:9" ht="116.4" customHeight="1" x14ac:dyDescent="0.3">
      <c r="A5" s="14">
        <v>1</v>
      </c>
      <c r="B5" s="15" t="s">
        <v>216</v>
      </c>
      <c r="C5" s="81" t="s">
        <v>510</v>
      </c>
      <c r="D5" s="17">
        <v>30</v>
      </c>
      <c r="E5" s="25" t="s">
        <v>12</v>
      </c>
      <c r="F5" s="22"/>
      <c r="G5" s="22"/>
      <c r="H5" s="22">
        <f>ROUND(D5*F5, 0)</f>
        <v>0</v>
      </c>
      <c r="I5" s="22">
        <f>ROUND(D5*G5, 0)</f>
        <v>0</v>
      </c>
    </row>
    <row r="6" spans="1:9" ht="116.4" customHeight="1" x14ac:dyDescent="0.3">
      <c r="A6" s="14">
        <v>2</v>
      </c>
      <c r="B6" s="15" t="s">
        <v>216</v>
      </c>
      <c r="C6" s="81" t="s">
        <v>511</v>
      </c>
      <c r="D6" s="17">
        <v>6</v>
      </c>
      <c r="E6" s="25" t="s">
        <v>12</v>
      </c>
      <c r="F6" s="22"/>
      <c r="G6" s="22"/>
      <c r="H6" s="22">
        <f>ROUND(D6*F6, 0)</f>
        <v>0</v>
      </c>
      <c r="I6" s="22">
        <f>ROUND(D6*G6, 0)</f>
        <v>0</v>
      </c>
    </row>
    <row r="7" spans="1:9" ht="158.4" x14ac:dyDescent="0.3">
      <c r="A7" s="14">
        <v>3</v>
      </c>
      <c r="B7" s="15" t="s">
        <v>216</v>
      </c>
      <c r="C7" s="81" t="s">
        <v>442</v>
      </c>
      <c r="D7" s="17">
        <v>18</v>
      </c>
      <c r="E7" s="25" t="s">
        <v>12</v>
      </c>
      <c r="F7" s="22"/>
      <c r="G7" s="22"/>
      <c r="H7" s="22">
        <f t="shared" ref="H7:H41" si="0">ROUND(D7*F7, 0)</f>
        <v>0</v>
      </c>
      <c r="I7" s="22">
        <f t="shared" ref="I7:I41" si="1">ROUND(D7*G7, 0)</f>
        <v>0</v>
      </c>
    </row>
    <row r="8" spans="1:9" ht="28.8" x14ac:dyDescent="0.3">
      <c r="A8" s="14">
        <v>4</v>
      </c>
      <c r="B8" s="15" t="s">
        <v>216</v>
      </c>
      <c r="C8" s="81" t="s">
        <v>443</v>
      </c>
      <c r="D8" s="17">
        <v>14</v>
      </c>
      <c r="E8" s="25" t="s">
        <v>12</v>
      </c>
      <c r="F8" s="22"/>
      <c r="G8" s="22"/>
      <c r="H8" s="22">
        <f t="shared" si="0"/>
        <v>0</v>
      </c>
      <c r="I8" s="22">
        <f t="shared" si="1"/>
        <v>0</v>
      </c>
    </row>
    <row r="9" spans="1:9" ht="158.4" x14ac:dyDescent="0.3">
      <c r="A9" s="14">
        <v>5</v>
      </c>
      <c r="B9" s="15" t="s">
        <v>216</v>
      </c>
      <c r="C9" s="81" t="s">
        <v>444</v>
      </c>
      <c r="D9" s="17">
        <v>15</v>
      </c>
      <c r="E9" s="25" t="s">
        <v>12</v>
      </c>
      <c r="F9" s="22"/>
      <c r="G9" s="22"/>
      <c r="H9" s="22">
        <f t="shared" si="0"/>
        <v>0</v>
      </c>
      <c r="I9" s="22">
        <f t="shared" si="1"/>
        <v>0</v>
      </c>
    </row>
    <row r="10" spans="1:9" ht="28.8" x14ac:dyDescent="0.3">
      <c r="A10" s="14">
        <v>6</v>
      </c>
      <c r="B10" s="15" t="s">
        <v>216</v>
      </c>
      <c r="C10" s="81" t="s">
        <v>445</v>
      </c>
      <c r="D10" s="17">
        <v>14</v>
      </c>
      <c r="E10" s="25" t="s">
        <v>12</v>
      </c>
      <c r="F10" s="22"/>
      <c r="G10" s="22"/>
      <c r="H10" s="22">
        <f t="shared" si="0"/>
        <v>0</v>
      </c>
      <c r="I10" s="22">
        <f t="shared" si="1"/>
        <v>0</v>
      </c>
    </row>
    <row r="11" spans="1:9" ht="172.8" x14ac:dyDescent="0.3">
      <c r="A11" s="14">
        <v>7</v>
      </c>
      <c r="B11" s="15" t="s">
        <v>216</v>
      </c>
      <c r="C11" s="81" t="s">
        <v>446</v>
      </c>
      <c r="D11" s="17">
        <v>16</v>
      </c>
      <c r="E11" s="25" t="s">
        <v>12</v>
      </c>
      <c r="F11" s="22"/>
      <c r="G11" s="22"/>
      <c r="H11" s="22">
        <f t="shared" si="0"/>
        <v>0</v>
      </c>
      <c r="I11" s="22">
        <f t="shared" si="1"/>
        <v>0</v>
      </c>
    </row>
    <row r="12" spans="1:9" ht="28.8" x14ac:dyDescent="0.3">
      <c r="A12" s="14">
        <v>8</v>
      </c>
      <c r="B12" s="15" t="s">
        <v>216</v>
      </c>
      <c r="C12" s="81" t="s">
        <v>447</v>
      </c>
      <c r="D12" s="17">
        <v>18</v>
      </c>
      <c r="E12" s="25" t="s">
        <v>12</v>
      </c>
      <c r="F12" s="22"/>
      <c r="G12" s="22"/>
      <c r="H12" s="22">
        <f t="shared" si="0"/>
        <v>0</v>
      </c>
      <c r="I12" s="22">
        <f t="shared" si="1"/>
        <v>0</v>
      </c>
    </row>
    <row r="13" spans="1:9" ht="115.2" x14ac:dyDescent="0.3">
      <c r="A13" s="14">
        <v>9</v>
      </c>
      <c r="B13" s="15" t="s">
        <v>216</v>
      </c>
      <c r="C13" s="81" t="s">
        <v>448</v>
      </c>
      <c r="D13" s="17">
        <v>4</v>
      </c>
      <c r="E13" s="25" t="s">
        <v>12</v>
      </c>
      <c r="F13" s="22"/>
      <c r="G13" s="22"/>
      <c r="H13" s="22">
        <f t="shared" si="0"/>
        <v>0</v>
      </c>
      <c r="I13" s="22">
        <f t="shared" si="1"/>
        <v>0</v>
      </c>
    </row>
    <row r="14" spans="1:9" ht="28.8" x14ac:dyDescent="0.3">
      <c r="A14" s="14">
        <v>10</v>
      </c>
      <c r="B14" s="15" t="s">
        <v>216</v>
      </c>
      <c r="C14" s="81" t="s">
        <v>449</v>
      </c>
      <c r="D14" s="17">
        <v>3</v>
      </c>
      <c r="E14" s="25" t="s">
        <v>12</v>
      </c>
      <c r="F14" s="22"/>
      <c r="G14" s="22"/>
      <c r="H14" s="22">
        <f t="shared" si="0"/>
        <v>0</v>
      </c>
      <c r="I14" s="22">
        <f t="shared" si="1"/>
        <v>0</v>
      </c>
    </row>
    <row r="15" spans="1:9" ht="129.6" x14ac:dyDescent="0.3">
      <c r="A15" s="14">
        <v>11</v>
      </c>
      <c r="B15" s="15" t="s">
        <v>216</v>
      </c>
      <c r="C15" s="81" t="s">
        <v>450</v>
      </c>
      <c r="D15" s="17">
        <v>60</v>
      </c>
      <c r="E15" s="25" t="s">
        <v>12</v>
      </c>
      <c r="F15" s="22"/>
      <c r="G15" s="22"/>
      <c r="H15" s="22">
        <f t="shared" si="0"/>
        <v>0</v>
      </c>
      <c r="I15" s="22">
        <f t="shared" si="1"/>
        <v>0</v>
      </c>
    </row>
    <row r="16" spans="1:9" ht="115.2" x14ac:dyDescent="0.3">
      <c r="A16" s="14">
        <v>12</v>
      </c>
      <c r="B16" s="15" t="s">
        <v>216</v>
      </c>
      <c r="C16" s="81" t="s">
        <v>451</v>
      </c>
      <c r="D16" s="17">
        <v>2</v>
      </c>
      <c r="E16" s="25" t="s">
        <v>27</v>
      </c>
      <c r="F16" s="22"/>
      <c r="G16" s="22"/>
      <c r="H16" s="22">
        <f t="shared" si="0"/>
        <v>0</v>
      </c>
      <c r="I16" s="22">
        <f t="shared" si="1"/>
        <v>0</v>
      </c>
    </row>
    <row r="17" spans="1:9" ht="14.4" x14ac:dyDescent="0.3">
      <c r="A17" s="14">
        <v>13</v>
      </c>
      <c r="B17" s="15" t="s">
        <v>216</v>
      </c>
      <c r="C17" s="81" t="s">
        <v>452</v>
      </c>
      <c r="D17" s="17">
        <v>3</v>
      </c>
      <c r="E17" s="25" t="s">
        <v>27</v>
      </c>
      <c r="F17" s="22"/>
      <c r="G17" s="22"/>
      <c r="H17" s="22">
        <f t="shared" si="0"/>
        <v>0</v>
      </c>
      <c r="I17" s="22">
        <f t="shared" si="1"/>
        <v>0</v>
      </c>
    </row>
    <row r="18" spans="1:9" ht="115.2" x14ac:dyDescent="0.3">
      <c r="A18" s="14">
        <v>14</v>
      </c>
      <c r="B18" s="15" t="s">
        <v>216</v>
      </c>
      <c r="C18" s="81" t="s">
        <v>454</v>
      </c>
      <c r="D18" s="17">
        <v>3</v>
      </c>
      <c r="E18" s="25" t="s">
        <v>453</v>
      </c>
      <c r="F18" s="22"/>
      <c r="G18" s="22"/>
      <c r="H18" s="22">
        <f t="shared" si="0"/>
        <v>0</v>
      </c>
      <c r="I18" s="22">
        <f t="shared" si="1"/>
        <v>0</v>
      </c>
    </row>
    <row r="19" spans="1:9" ht="86.4" x14ac:dyDescent="0.3">
      <c r="A19" s="14">
        <v>15</v>
      </c>
      <c r="B19" s="15" t="s">
        <v>216</v>
      </c>
      <c r="C19" s="81" t="s">
        <v>455</v>
      </c>
      <c r="D19" s="17">
        <v>3</v>
      </c>
      <c r="E19" s="25" t="s">
        <v>27</v>
      </c>
      <c r="F19" s="22"/>
      <c r="G19" s="22"/>
      <c r="H19" s="22">
        <f t="shared" si="0"/>
        <v>0</v>
      </c>
      <c r="I19" s="22">
        <f t="shared" si="1"/>
        <v>0</v>
      </c>
    </row>
    <row r="20" spans="1:9" ht="43.2" x14ac:dyDescent="0.3">
      <c r="A20" s="14">
        <v>16</v>
      </c>
      <c r="B20" s="15" t="s">
        <v>216</v>
      </c>
      <c r="C20" s="81" t="s">
        <v>456</v>
      </c>
      <c r="D20" s="17">
        <v>1</v>
      </c>
      <c r="E20" s="25" t="s">
        <v>27</v>
      </c>
      <c r="F20" s="22"/>
      <c r="G20" s="22"/>
      <c r="H20" s="22">
        <f t="shared" si="0"/>
        <v>0</v>
      </c>
      <c r="I20" s="22">
        <f t="shared" si="1"/>
        <v>0</v>
      </c>
    </row>
    <row r="21" spans="1:9" ht="57.6" x14ac:dyDescent="0.3">
      <c r="A21" s="14">
        <v>17</v>
      </c>
      <c r="B21" s="15" t="s">
        <v>216</v>
      </c>
      <c r="C21" s="81" t="s">
        <v>457</v>
      </c>
      <c r="D21" s="17">
        <v>1</v>
      </c>
      <c r="E21" s="25" t="s">
        <v>27</v>
      </c>
      <c r="F21" s="22"/>
      <c r="G21" s="22"/>
      <c r="H21" s="22">
        <f t="shared" si="0"/>
        <v>0</v>
      </c>
      <c r="I21" s="22">
        <f t="shared" si="1"/>
        <v>0</v>
      </c>
    </row>
    <row r="22" spans="1:9" ht="57.6" x14ac:dyDescent="0.3">
      <c r="A22" s="14">
        <v>18</v>
      </c>
      <c r="B22" s="15" t="s">
        <v>216</v>
      </c>
      <c r="C22" s="81" t="s">
        <v>458</v>
      </c>
      <c r="D22" s="17">
        <v>1</v>
      </c>
      <c r="E22" s="25" t="s">
        <v>27</v>
      </c>
      <c r="F22" s="22"/>
      <c r="G22" s="22"/>
      <c r="H22" s="22">
        <f t="shared" si="0"/>
        <v>0</v>
      </c>
      <c r="I22" s="22">
        <f t="shared" si="1"/>
        <v>0</v>
      </c>
    </row>
    <row r="23" spans="1:9" ht="43.2" x14ac:dyDescent="0.3">
      <c r="A23" s="14">
        <v>19</v>
      </c>
      <c r="B23" s="15" t="s">
        <v>216</v>
      </c>
      <c r="C23" s="81" t="s">
        <v>459</v>
      </c>
      <c r="D23" s="17">
        <v>4</v>
      </c>
      <c r="E23" s="25" t="s">
        <v>27</v>
      </c>
      <c r="F23" s="22"/>
      <c r="G23" s="22"/>
      <c r="H23" s="22">
        <f t="shared" si="0"/>
        <v>0</v>
      </c>
      <c r="I23" s="22">
        <f t="shared" si="1"/>
        <v>0</v>
      </c>
    </row>
    <row r="24" spans="1:9" ht="143.4" customHeight="1" x14ac:dyDescent="0.3">
      <c r="A24" s="14">
        <v>20</v>
      </c>
      <c r="B24" s="15" t="s">
        <v>216</v>
      </c>
      <c r="C24" s="81" t="s">
        <v>460</v>
      </c>
      <c r="D24" s="17">
        <v>1</v>
      </c>
      <c r="E24" s="25" t="s">
        <v>27</v>
      </c>
      <c r="F24" s="22"/>
      <c r="G24" s="22"/>
      <c r="H24" s="22">
        <f t="shared" si="0"/>
        <v>0</v>
      </c>
      <c r="I24" s="22">
        <f t="shared" si="1"/>
        <v>0</v>
      </c>
    </row>
    <row r="25" spans="1:9" ht="158.4" x14ac:dyDescent="0.3">
      <c r="A25" s="14">
        <v>21</v>
      </c>
      <c r="B25" s="15" t="s">
        <v>216</v>
      </c>
      <c r="C25" s="81" t="s">
        <v>461</v>
      </c>
      <c r="D25" s="17">
        <v>1</v>
      </c>
      <c r="E25" s="25" t="s">
        <v>27</v>
      </c>
      <c r="F25" s="22"/>
      <c r="G25" s="22"/>
      <c r="H25" s="22">
        <f t="shared" si="0"/>
        <v>0</v>
      </c>
      <c r="I25" s="22">
        <f t="shared" si="1"/>
        <v>0</v>
      </c>
    </row>
    <row r="26" spans="1:9" ht="201.6" x14ac:dyDescent="0.3">
      <c r="A26" s="14">
        <v>22</v>
      </c>
      <c r="B26" s="15" t="s">
        <v>216</v>
      </c>
      <c r="C26" s="81" t="s">
        <v>463</v>
      </c>
      <c r="D26" s="17">
        <v>2</v>
      </c>
      <c r="E26" s="25" t="s">
        <v>462</v>
      </c>
      <c r="F26" s="22"/>
      <c r="G26" s="22"/>
      <c r="H26" s="22">
        <f t="shared" si="0"/>
        <v>0</v>
      </c>
      <c r="I26" s="22">
        <f t="shared" si="1"/>
        <v>0</v>
      </c>
    </row>
    <row r="27" spans="1:9" ht="259.2" x14ac:dyDescent="0.3">
      <c r="A27" s="14">
        <v>23</v>
      </c>
      <c r="B27" s="15" t="s">
        <v>216</v>
      </c>
      <c r="C27" s="81" t="s">
        <v>464</v>
      </c>
      <c r="D27" s="17">
        <v>2</v>
      </c>
      <c r="E27" s="25" t="s">
        <v>462</v>
      </c>
      <c r="F27" s="22"/>
      <c r="G27" s="22"/>
      <c r="H27" s="22">
        <f t="shared" si="0"/>
        <v>0</v>
      </c>
      <c r="I27" s="22">
        <f t="shared" si="1"/>
        <v>0</v>
      </c>
    </row>
    <row r="28" spans="1:9" ht="230.4" x14ac:dyDescent="0.3">
      <c r="A28" s="14">
        <v>24</v>
      </c>
      <c r="B28" s="15" t="s">
        <v>216</v>
      </c>
      <c r="C28" s="81" t="s">
        <v>465</v>
      </c>
      <c r="D28" s="17">
        <v>1</v>
      </c>
      <c r="E28" s="25" t="s">
        <v>27</v>
      </c>
      <c r="F28" s="22"/>
      <c r="G28" s="22"/>
      <c r="H28" s="22">
        <f t="shared" si="0"/>
        <v>0</v>
      </c>
      <c r="I28" s="22">
        <f t="shared" si="1"/>
        <v>0</v>
      </c>
    </row>
    <row r="29" spans="1:9" ht="172.8" x14ac:dyDescent="0.3">
      <c r="A29" s="14">
        <v>25</v>
      </c>
      <c r="B29" s="15" t="s">
        <v>216</v>
      </c>
      <c r="C29" s="81" t="s">
        <v>466</v>
      </c>
      <c r="D29" s="17">
        <v>1</v>
      </c>
      <c r="E29" s="25" t="s">
        <v>27</v>
      </c>
      <c r="F29" s="22"/>
      <c r="G29" s="22"/>
      <c r="H29" s="22">
        <f t="shared" si="0"/>
        <v>0</v>
      </c>
      <c r="I29" s="22">
        <f t="shared" si="1"/>
        <v>0</v>
      </c>
    </row>
    <row r="30" spans="1:9" ht="230.4" x14ac:dyDescent="0.3">
      <c r="A30" s="14">
        <v>26</v>
      </c>
      <c r="B30" s="15" t="s">
        <v>216</v>
      </c>
      <c r="C30" s="81" t="s">
        <v>467</v>
      </c>
      <c r="D30" s="17">
        <v>1</v>
      </c>
      <c r="E30" s="25" t="s">
        <v>27</v>
      </c>
      <c r="F30" s="22"/>
      <c r="G30" s="22"/>
      <c r="H30" s="22">
        <f t="shared" si="0"/>
        <v>0</v>
      </c>
      <c r="I30" s="22">
        <f t="shared" si="1"/>
        <v>0</v>
      </c>
    </row>
    <row r="31" spans="1:9" ht="230.4" x14ac:dyDescent="0.3">
      <c r="A31" s="14">
        <v>27</v>
      </c>
      <c r="B31" s="15" t="s">
        <v>216</v>
      </c>
      <c r="C31" s="81" t="s">
        <v>468</v>
      </c>
      <c r="D31" s="17">
        <v>1</v>
      </c>
      <c r="E31" s="25" t="s">
        <v>27</v>
      </c>
      <c r="F31" s="22"/>
      <c r="G31" s="22"/>
      <c r="H31" s="22">
        <f t="shared" si="0"/>
        <v>0</v>
      </c>
      <c r="I31" s="22">
        <f t="shared" si="1"/>
        <v>0</v>
      </c>
    </row>
    <row r="32" spans="1:9" ht="57.6" x14ac:dyDescent="0.3">
      <c r="A32" s="14">
        <v>28</v>
      </c>
      <c r="B32" s="15" t="s">
        <v>216</v>
      </c>
      <c r="C32" s="81" t="s">
        <v>469</v>
      </c>
      <c r="D32" s="17">
        <v>3</v>
      </c>
      <c r="E32" s="25" t="s">
        <v>27</v>
      </c>
      <c r="F32" s="22"/>
      <c r="G32" s="22"/>
      <c r="H32" s="22">
        <f t="shared" si="0"/>
        <v>0</v>
      </c>
      <c r="I32" s="22">
        <f t="shared" si="1"/>
        <v>0</v>
      </c>
    </row>
    <row r="33" spans="1:9" ht="43.2" x14ac:dyDescent="0.3">
      <c r="A33" s="14">
        <v>29</v>
      </c>
      <c r="B33" s="81" t="s">
        <v>470</v>
      </c>
      <c r="C33" s="81" t="s">
        <v>472</v>
      </c>
      <c r="D33" s="17">
        <v>24</v>
      </c>
      <c r="E33" s="25" t="s">
        <v>471</v>
      </c>
      <c r="F33" s="22"/>
      <c r="G33" s="22"/>
      <c r="H33" s="22">
        <f t="shared" si="0"/>
        <v>0</v>
      </c>
      <c r="I33" s="22">
        <f t="shared" si="1"/>
        <v>0</v>
      </c>
    </row>
    <row r="34" spans="1:9" ht="57.6" x14ac:dyDescent="0.3">
      <c r="A34" s="14">
        <v>30</v>
      </c>
      <c r="B34" s="15" t="s">
        <v>216</v>
      </c>
      <c r="C34" s="81" t="s">
        <v>473</v>
      </c>
      <c r="D34" s="17">
        <v>24</v>
      </c>
      <c r="E34" s="25" t="s">
        <v>471</v>
      </c>
      <c r="F34" s="22"/>
      <c r="G34" s="22"/>
      <c r="H34" s="22">
        <f t="shared" si="0"/>
        <v>0</v>
      </c>
      <c r="I34" s="22">
        <f t="shared" si="1"/>
        <v>0</v>
      </c>
    </row>
    <row r="35" spans="1:9" ht="43.2" x14ac:dyDescent="0.3">
      <c r="A35" s="14">
        <v>31</v>
      </c>
      <c r="B35" s="81" t="s">
        <v>474</v>
      </c>
      <c r="C35" s="81" t="s">
        <v>475</v>
      </c>
      <c r="D35" s="17">
        <v>2</v>
      </c>
      <c r="E35" s="25" t="s">
        <v>471</v>
      </c>
      <c r="F35" s="22"/>
      <c r="G35" s="22"/>
      <c r="H35" s="22">
        <f t="shared" si="0"/>
        <v>0</v>
      </c>
      <c r="I35" s="22">
        <f t="shared" si="1"/>
        <v>0</v>
      </c>
    </row>
    <row r="36" spans="1:9" ht="72" x14ac:dyDescent="0.3">
      <c r="A36" s="14">
        <v>32</v>
      </c>
      <c r="B36" s="15" t="s">
        <v>216</v>
      </c>
      <c r="C36" s="81" t="s">
        <v>476</v>
      </c>
      <c r="D36" s="17">
        <v>1</v>
      </c>
      <c r="E36" s="25" t="s">
        <v>27</v>
      </c>
      <c r="F36" s="22"/>
      <c r="G36" s="22"/>
      <c r="H36" s="22">
        <f t="shared" si="0"/>
        <v>0</v>
      </c>
      <c r="I36" s="22">
        <f t="shared" si="1"/>
        <v>0</v>
      </c>
    </row>
    <row r="37" spans="1:9" ht="57.6" x14ac:dyDescent="0.3">
      <c r="A37" s="14">
        <v>33</v>
      </c>
      <c r="B37" s="81" t="s">
        <v>474</v>
      </c>
      <c r="C37" s="81" t="s">
        <v>477</v>
      </c>
      <c r="D37" s="17">
        <v>1</v>
      </c>
      <c r="E37" s="25" t="s">
        <v>27</v>
      </c>
      <c r="F37" s="22"/>
      <c r="G37" s="22"/>
      <c r="H37" s="22">
        <f t="shared" si="0"/>
        <v>0</v>
      </c>
      <c r="I37" s="22">
        <f t="shared" si="1"/>
        <v>0</v>
      </c>
    </row>
    <row r="38" spans="1:9" ht="129.6" x14ac:dyDescent="0.3">
      <c r="A38" s="14">
        <v>34</v>
      </c>
      <c r="B38" s="15" t="s">
        <v>216</v>
      </c>
      <c r="C38" s="81" t="s">
        <v>478</v>
      </c>
      <c r="D38" s="17">
        <v>1</v>
      </c>
      <c r="E38" s="25" t="s">
        <v>471</v>
      </c>
      <c r="F38" s="22"/>
      <c r="G38" s="22"/>
      <c r="H38" s="22">
        <f t="shared" si="0"/>
        <v>0</v>
      </c>
      <c r="I38" s="22">
        <f t="shared" si="1"/>
        <v>0</v>
      </c>
    </row>
    <row r="39" spans="1:9" ht="27" customHeight="1" x14ac:dyDescent="0.3">
      <c r="A39" s="14">
        <v>35</v>
      </c>
      <c r="B39" s="81" t="s">
        <v>479</v>
      </c>
      <c r="C39" s="81" t="s">
        <v>481</v>
      </c>
      <c r="D39" s="17">
        <v>1</v>
      </c>
      <c r="E39" s="25" t="s">
        <v>471</v>
      </c>
      <c r="F39" s="22"/>
      <c r="G39" s="22"/>
      <c r="H39" s="22">
        <f t="shared" si="0"/>
        <v>0</v>
      </c>
      <c r="I39" s="22">
        <f t="shared" si="1"/>
        <v>0</v>
      </c>
    </row>
    <row r="40" spans="1:9" ht="43.2" x14ac:dyDescent="0.3">
      <c r="A40" s="14">
        <v>36</v>
      </c>
      <c r="B40" s="15" t="s">
        <v>216</v>
      </c>
      <c r="C40" s="81" t="s">
        <v>494</v>
      </c>
      <c r="D40" s="17">
        <v>1</v>
      </c>
      <c r="E40" s="25" t="s">
        <v>471</v>
      </c>
      <c r="F40" s="22"/>
      <c r="G40" s="22"/>
      <c r="H40" s="22">
        <f t="shared" si="0"/>
        <v>0</v>
      </c>
      <c r="I40" s="22">
        <f t="shared" si="1"/>
        <v>0</v>
      </c>
    </row>
    <row r="41" spans="1:9" ht="28.8" x14ac:dyDescent="0.3">
      <c r="A41" s="14">
        <v>37</v>
      </c>
      <c r="B41" s="15" t="s">
        <v>216</v>
      </c>
      <c r="C41" s="81" t="s">
        <v>480</v>
      </c>
      <c r="D41" s="17">
        <v>1</v>
      </c>
      <c r="E41" s="25" t="s">
        <v>471</v>
      </c>
      <c r="F41" s="22"/>
      <c r="G41" s="22"/>
      <c r="H41" s="22">
        <f t="shared" si="0"/>
        <v>0</v>
      </c>
      <c r="I41" s="22">
        <f t="shared" si="1"/>
        <v>0</v>
      </c>
    </row>
    <row r="42" spans="1:9" s="5" customFormat="1" ht="16.2" customHeight="1" x14ac:dyDescent="0.3">
      <c r="A42" s="11"/>
      <c r="B42" s="12"/>
      <c r="C42" s="12" t="s">
        <v>14</v>
      </c>
      <c r="D42" s="13"/>
      <c r="E42" s="24"/>
      <c r="F42" s="23"/>
      <c r="G42" s="23"/>
      <c r="H42" s="23">
        <f>SUM(H5:H41)</f>
        <v>0</v>
      </c>
      <c r="I42" s="23">
        <f>SUM(I5:I41)</f>
        <v>0</v>
      </c>
    </row>
    <row r="43" spans="1:9" s="5" customFormat="1" x14ac:dyDescent="0.3">
      <c r="A43" s="11"/>
      <c r="B43" s="12"/>
      <c r="C43" s="12"/>
      <c r="D43" s="13"/>
      <c r="E43" s="24"/>
      <c r="F43" s="23"/>
      <c r="G43" s="23"/>
      <c r="H43" s="23"/>
      <c r="I43" s="23"/>
    </row>
    <row r="44" spans="1:9" x14ac:dyDescent="0.3">
      <c r="A44" s="113" t="s">
        <v>436</v>
      </c>
      <c r="B44" s="113"/>
      <c r="C44" s="113"/>
      <c r="D44" s="17"/>
      <c r="E44" s="25"/>
      <c r="F44" s="22"/>
      <c r="G44" s="22"/>
      <c r="H44" s="22"/>
      <c r="I44" s="22"/>
    </row>
    <row r="45" spans="1:9" ht="73.95" customHeight="1" x14ac:dyDescent="0.3">
      <c r="A45" s="14">
        <v>1</v>
      </c>
      <c r="B45" s="15" t="s">
        <v>216</v>
      </c>
      <c r="C45" s="81" t="s">
        <v>482</v>
      </c>
      <c r="D45" s="17">
        <v>3</v>
      </c>
      <c r="E45" s="25" t="s">
        <v>27</v>
      </c>
      <c r="F45" s="22"/>
      <c r="G45" s="22"/>
      <c r="H45" s="22">
        <f>ROUND(D45*F45, 0)</f>
        <v>0</v>
      </c>
      <c r="I45" s="22">
        <f>ROUND(D45*G45, 0)</f>
        <v>0</v>
      </c>
    </row>
    <row r="46" spans="1:9" ht="28.8" x14ac:dyDescent="0.3">
      <c r="A46" s="14">
        <v>2</v>
      </c>
      <c r="B46" s="15" t="s">
        <v>216</v>
      </c>
      <c r="C46" s="81" t="s">
        <v>483</v>
      </c>
      <c r="D46" s="17">
        <v>2</v>
      </c>
      <c r="E46" s="25" t="s">
        <v>27</v>
      </c>
      <c r="F46" s="22"/>
      <c r="G46" s="22"/>
      <c r="H46" s="22">
        <f t="shared" ref="H46:H59" si="2">ROUND(D46*F46, 0)</f>
        <v>0</v>
      </c>
      <c r="I46" s="22">
        <f t="shared" ref="I46:I59" si="3">ROUND(D46*G46, 0)</f>
        <v>0</v>
      </c>
    </row>
    <row r="47" spans="1:9" ht="158.4" x14ac:dyDescent="0.3">
      <c r="A47" s="14">
        <v>3</v>
      </c>
      <c r="B47" s="15" t="s">
        <v>216</v>
      </c>
      <c r="C47" s="81" t="s">
        <v>484</v>
      </c>
      <c r="D47" s="17">
        <v>1</v>
      </c>
      <c r="E47" s="25" t="s">
        <v>27</v>
      </c>
      <c r="F47" s="22"/>
      <c r="G47" s="22"/>
      <c r="H47" s="22">
        <f t="shared" si="2"/>
        <v>0</v>
      </c>
      <c r="I47" s="22">
        <f t="shared" si="3"/>
        <v>0</v>
      </c>
    </row>
    <row r="48" spans="1:9" ht="144" x14ac:dyDescent="0.3">
      <c r="A48" s="14">
        <v>4</v>
      </c>
      <c r="B48" s="15" t="s">
        <v>216</v>
      </c>
      <c r="C48" s="81" t="s">
        <v>485</v>
      </c>
      <c r="D48" s="17">
        <v>1</v>
      </c>
      <c r="E48" s="25" t="s">
        <v>27</v>
      </c>
      <c r="F48" s="22"/>
      <c r="G48" s="22"/>
      <c r="H48" s="22">
        <f t="shared" si="2"/>
        <v>0</v>
      </c>
      <c r="I48" s="22">
        <f t="shared" si="3"/>
        <v>0</v>
      </c>
    </row>
    <row r="49" spans="1:9" ht="273.60000000000002" x14ac:dyDescent="0.3">
      <c r="A49" s="14">
        <v>5</v>
      </c>
      <c r="B49" s="15" t="s">
        <v>216</v>
      </c>
      <c r="C49" s="81" t="s">
        <v>486</v>
      </c>
      <c r="D49" s="17">
        <v>5</v>
      </c>
      <c r="E49" s="25" t="s">
        <v>12</v>
      </c>
      <c r="F49" s="22"/>
      <c r="G49" s="22"/>
      <c r="H49" s="22">
        <f t="shared" si="2"/>
        <v>0</v>
      </c>
      <c r="I49" s="22">
        <f t="shared" si="3"/>
        <v>0</v>
      </c>
    </row>
    <row r="50" spans="1:9" ht="28.8" x14ac:dyDescent="0.3">
      <c r="A50" s="14">
        <v>6</v>
      </c>
      <c r="B50" s="15" t="s">
        <v>216</v>
      </c>
      <c r="C50" s="81" t="s">
        <v>487</v>
      </c>
      <c r="D50" s="17">
        <v>5</v>
      </c>
      <c r="E50" s="25" t="s">
        <v>12</v>
      </c>
      <c r="F50" s="22"/>
      <c r="G50" s="22"/>
      <c r="H50" s="22">
        <f t="shared" si="2"/>
        <v>0</v>
      </c>
      <c r="I50" s="22">
        <f t="shared" si="3"/>
        <v>0</v>
      </c>
    </row>
    <row r="51" spans="1:9" ht="115.2" x14ac:dyDescent="0.3">
      <c r="A51" s="14">
        <v>7</v>
      </c>
      <c r="B51" s="15" t="s">
        <v>216</v>
      </c>
      <c r="C51" s="81" t="s">
        <v>488</v>
      </c>
      <c r="D51" s="17">
        <v>3</v>
      </c>
      <c r="E51" s="25" t="s">
        <v>27</v>
      </c>
      <c r="F51" s="22"/>
      <c r="G51" s="22"/>
      <c r="H51" s="22">
        <f t="shared" si="2"/>
        <v>0</v>
      </c>
      <c r="I51" s="22">
        <f t="shared" si="3"/>
        <v>0</v>
      </c>
    </row>
    <row r="52" spans="1:9" ht="43.2" x14ac:dyDescent="0.3">
      <c r="A52" s="14">
        <v>8</v>
      </c>
      <c r="B52" s="15" t="s">
        <v>216</v>
      </c>
      <c r="C52" s="81" t="s">
        <v>489</v>
      </c>
      <c r="D52" s="17">
        <v>1</v>
      </c>
      <c r="E52" s="25" t="s">
        <v>27</v>
      </c>
      <c r="F52" s="22"/>
      <c r="G52" s="22"/>
      <c r="H52" s="22">
        <f t="shared" si="2"/>
        <v>0</v>
      </c>
      <c r="I52" s="22">
        <f t="shared" si="3"/>
        <v>0</v>
      </c>
    </row>
    <row r="53" spans="1:9" ht="57.6" x14ac:dyDescent="0.3">
      <c r="A53" s="14">
        <v>9</v>
      </c>
      <c r="B53" s="15" t="s">
        <v>216</v>
      </c>
      <c r="C53" s="81" t="s">
        <v>490</v>
      </c>
      <c r="D53" s="17">
        <v>1</v>
      </c>
      <c r="E53" s="25" t="s">
        <v>27</v>
      </c>
      <c r="F53" s="22"/>
      <c r="G53" s="22"/>
      <c r="H53" s="22">
        <f t="shared" si="2"/>
        <v>0</v>
      </c>
      <c r="I53" s="22">
        <f t="shared" si="3"/>
        <v>0</v>
      </c>
    </row>
    <row r="54" spans="1:9" ht="86.4" x14ac:dyDescent="0.3">
      <c r="A54" s="14">
        <v>10</v>
      </c>
      <c r="B54" s="15" t="s">
        <v>216</v>
      </c>
      <c r="C54" s="81" t="s">
        <v>491</v>
      </c>
      <c r="D54" s="17">
        <v>1</v>
      </c>
      <c r="E54" s="25" t="s">
        <v>27</v>
      </c>
      <c r="F54" s="22"/>
      <c r="G54" s="22"/>
      <c r="H54" s="22">
        <f t="shared" si="2"/>
        <v>0</v>
      </c>
      <c r="I54" s="22">
        <f t="shared" si="3"/>
        <v>0</v>
      </c>
    </row>
    <row r="55" spans="1:9" ht="115.2" x14ac:dyDescent="0.3">
      <c r="A55" s="14">
        <v>11</v>
      </c>
      <c r="B55" s="15" t="s">
        <v>216</v>
      </c>
      <c r="C55" s="81" t="s">
        <v>492</v>
      </c>
      <c r="D55" s="17">
        <v>1</v>
      </c>
      <c r="E55" s="25" t="s">
        <v>27</v>
      </c>
      <c r="F55" s="22"/>
      <c r="G55" s="22"/>
      <c r="H55" s="22">
        <f t="shared" si="2"/>
        <v>0</v>
      </c>
      <c r="I55" s="22">
        <f t="shared" si="3"/>
        <v>0</v>
      </c>
    </row>
    <row r="56" spans="1:9" ht="129.6" x14ac:dyDescent="0.3">
      <c r="A56" s="14">
        <v>12</v>
      </c>
      <c r="B56" s="15" t="s">
        <v>216</v>
      </c>
      <c r="C56" s="81" t="s">
        <v>493</v>
      </c>
      <c r="D56" s="17">
        <v>1</v>
      </c>
      <c r="E56" s="25" t="s">
        <v>471</v>
      </c>
      <c r="F56" s="22"/>
      <c r="G56" s="22"/>
      <c r="H56" s="22">
        <f t="shared" si="2"/>
        <v>0</v>
      </c>
      <c r="I56" s="22">
        <f t="shared" si="3"/>
        <v>0</v>
      </c>
    </row>
    <row r="57" spans="1:9" ht="28.8" x14ac:dyDescent="0.3">
      <c r="A57" s="14">
        <v>13</v>
      </c>
      <c r="B57" s="81" t="s">
        <v>479</v>
      </c>
      <c r="C57" s="81" t="s">
        <v>481</v>
      </c>
      <c r="D57" s="17">
        <v>1</v>
      </c>
      <c r="E57" s="25" t="s">
        <v>471</v>
      </c>
      <c r="F57" s="22"/>
      <c r="G57" s="22"/>
      <c r="H57" s="22">
        <f t="shared" si="2"/>
        <v>0</v>
      </c>
      <c r="I57" s="22">
        <f t="shared" si="3"/>
        <v>0</v>
      </c>
    </row>
    <row r="58" spans="1:9" ht="43.2" x14ac:dyDescent="0.3">
      <c r="A58" s="14">
        <v>14</v>
      </c>
      <c r="B58" s="15" t="s">
        <v>216</v>
      </c>
      <c r="C58" s="81" t="s">
        <v>494</v>
      </c>
      <c r="D58" s="17">
        <v>1</v>
      </c>
      <c r="E58" s="25" t="s">
        <v>471</v>
      </c>
      <c r="F58" s="22"/>
      <c r="G58" s="22"/>
      <c r="H58" s="22">
        <f t="shared" si="2"/>
        <v>0</v>
      </c>
      <c r="I58" s="22">
        <f t="shared" si="3"/>
        <v>0</v>
      </c>
    </row>
    <row r="59" spans="1:9" ht="28.8" x14ac:dyDescent="0.3">
      <c r="A59" s="14">
        <v>15</v>
      </c>
      <c r="B59" s="15" t="s">
        <v>216</v>
      </c>
      <c r="C59" s="81" t="s">
        <v>480</v>
      </c>
      <c r="D59" s="17">
        <v>1</v>
      </c>
      <c r="E59" s="25" t="s">
        <v>471</v>
      </c>
      <c r="F59" s="22"/>
      <c r="G59" s="22"/>
      <c r="H59" s="22">
        <f t="shared" si="2"/>
        <v>0</v>
      </c>
      <c r="I59" s="22">
        <f t="shared" si="3"/>
        <v>0</v>
      </c>
    </row>
    <row r="60" spans="1:9" x14ac:dyDescent="0.3">
      <c r="A60" s="11"/>
      <c r="B60" s="12"/>
      <c r="C60" s="12" t="s">
        <v>14</v>
      </c>
      <c r="D60" s="13"/>
      <c r="E60" s="24"/>
      <c r="F60" s="23"/>
      <c r="G60" s="23"/>
      <c r="H60" s="23">
        <f>SUM(H45:H59)</f>
        <v>0</v>
      </c>
      <c r="I60" s="23">
        <f>SUM(I45:I59)</f>
        <v>0</v>
      </c>
    </row>
    <row r="61" spans="1:9" x14ac:dyDescent="0.3">
      <c r="A61" s="11"/>
      <c r="B61" s="12"/>
      <c r="C61" s="12"/>
      <c r="D61" s="13"/>
      <c r="E61" s="24"/>
      <c r="F61" s="23"/>
      <c r="G61" s="23"/>
      <c r="H61" s="23"/>
      <c r="I61" s="23"/>
    </row>
    <row r="62" spans="1:9" x14ac:dyDescent="0.3">
      <c r="A62" s="113" t="s">
        <v>438</v>
      </c>
      <c r="B62" s="113"/>
      <c r="C62" s="113"/>
      <c r="D62" s="17"/>
      <c r="E62" s="25"/>
      <c r="F62" s="22"/>
      <c r="G62" s="22"/>
      <c r="H62" s="22"/>
      <c r="I62" s="22"/>
    </row>
    <row r="63" spans="1:9" ht="72" x14ac:dyDescent="0.3">
      <c r="A63" s="14">
        <v>1</v>
      </c>
      <c r="B63" s="15" t="s">
        <v>216</v>
      </c>
      <c r="C63" s="81" t="s">
        <v>495</v>
      </c>
      <c r="D63" s="17">
        <v>2</v>
      </c>
      <c r="E63" s="25" t="s">
        <v>12</v>
      </c>
      <c r="F63" s="22"/>
      <c r="G63" s="22"/>
      <c r="H63" s="22">
        <f>ROUND(D63*F63, 0)</f>
        <v>0</v>
      </c>
      <c r="I63" s="22">
        <f>ROUND(D63*G63, 0)</f>
        <v>0</v>
      </c>
    </row>
    <row r="64" spans="1:9" ht="57.6" x14ac:dyDescent="0.3">
      <c r="A64" s="14">
        <v>2</v>
      </c>
      <c r="B64" s="15" t="s">
        <v>216</v>
      </c>
      <c r="C64" s="81" t="s">
        <v>496</v>
      </c>
      <c r="D64" s="17">
        <v>1</v>
      </c>
      <c r="E64" s="25" t="s">
        <v>27</v>
      </c>
      <c r="F64" s="22"/>
      <c r="G64" s="22"/>
      <c r="H64" s="22">
        <f t="shared" ref="H64:H75" si="4">ROUND(D64*F64, 0)</f>
        <v>0</v>
      </c>
      <c r="I64" s="22">
        <f t="shared" ref="I64:I75" si="5">ROUND(D64*G64, 0)</f>
        <v>0</v>
      </c>
    </row>
    <row r="65" spans="1:9" ht="45.6" customHeight="1" x14ac:dyDescent="0.3">
      <c r="A65" s="14">
        <v>3</v>
      </c>
      <c r="B65" s="15" t="s">
        <v>216</v>
      </c>
      <c r="C65" s="81" t="s">
        <v>497</v>
      </c>
      <c r="D65" s="17">
        <v>1</v>
      </c>
      <c r="E65" s="25" t="s">
        <v>27</v>
      </c>
      <c r="F65" s="22"/>
      <c r="G65" s="22"/>
      <c r="H65" s="22">
        <f t="shared" si="4"/>
        <v>0</v>
      </c>
      <c r="I65" s="22">
        <f t="shared" si="5"/>
        <v>0</v>
      </c>
    </row>
    <row r="66" spans="1:9" ht="102" customHeight="1" x14ac:dyDescent="0.3">
      <c r="A66" s="14">
        <v>4</v>
      </c>
      <c r="B66" s="15" t="s">
        <v>216</v>
      </c>
      <c r="C66" s="81" t="s">
        <v>498</v>
      </c>
      <c r="D66" s="17">
        <v>1</v>
      </c>
      <c r="E66" s="25" t="s">
        <v>27</v>
      </c>
      <c r="F66" s="22"/>
      <c r="G66" s="22"/>
      <c r="H66" s="22">
        <f t="shared" si="4"/>
        <v>0</v>
      </c>
      <c r="I66" s="22">
        <f t="shared" si="5"/>
        <v>0</v>
      </c>
    </row>
    <row r="67" spans="1:9" ht="144" x14ac:dyDescent="0.3">
      <c r="A67" s="14">
        <v>5</v>
      </c>
      <c r="B67" s="15" t="s">
        <v>216</v>
      </c>
      <c r="C67" s="81" t="s">
        <v>499</v>
      </c>
      <c r="D67" s="17">
        <v>1</v>
      </c>
      <c r="E67" s="25" t="s">
        <v>27</v>
      </c>
      <c r="F67" s="22"/>
      <c r="G67" s="22"/>
      <c r="H67" s="22">
        <f t="shared" si="4"/>
        <v>0</v>
      </c>
      <c r="I67" s="22">
        <f t="shared" si="5"/>
        <v>0</v>
      </c>
    </row>
    <row r="68" spans="1:9" ht="58.95" customHeight="1" x14ac:dyDescent="0.3">
      <c r="A68" s="14">
        <v>6</v>
      </c>
      <c r="B68" s="15" t="s">
        <v>216</v>
      </c>
      <c r="C68" s="81" t="s">
        <v>500</v>
      </c>
      <c r="D68" s="17">
        <v>1</v>
      </c>
      <c r="E68" s="25" t="s">
        <v>27</v>
      </c>
      <c r="F68" s="22"/>
      <c r="G68" s="22"/>
      <c r="H68" s="22">
        <f t="shared" si="4"/>
        <v>0</v>
      </c>
      <c r="I68" s="22">
        <f t="shared" si="5"/>
        <v>0</v>
      </c>
    </row>
    <row r="69" spans="1:9" ht="43.2" x14ac:dyDescent="0.3">
      <c r="A69" s="14">
        <v>7</v>
      </c>
      <c r="B69" s="81" t="s">
        <v>501</v>
      </c>
      <c r="C69" s="81" t="s">
        <v>502</v>
      </c>
      <c r="D69" s="17">
        <v>0.5</v>
      </c>
      <c r="E69" s="25" t="s">
        <v>471</v>
      </c>
      <c r="F69" s="22"/>
      <c r="G69" s="22"/>
      <c r="H69" s="22">
        <f t="shared" si="4"/>
        <v>0</v>
      </c>
      <c r="I69" s="22">
        <f t="shared" si="5"/>
        <v>0</v>
      </c>
    </row>
    <row r="70" spans="1:9" ht="58.95" customHeight="1" x14ac:dyDescent="0.3">
      <c r="A70" s="14">
        <v>8</v>
      </c>
      <c r="B70" s="15" t="s">
        <v>216</v>
      </c>
      <c r="C70" s="81" t="s">
        <v>503</v>
      </c>
      <c r="D70" s="17">
        <v>1</v>
      </c>
      <c r="E70" s="25" t="s">
        <v>27</v>
      </c>
      <c r="F70" s="22"/>
      <c r="G70" s="22"/>
      <c r="H70" s="22">
        <f t="shared" si="4"/>
        <v>0</v>
      </c>
      <c r="I70" s="22">
        <f t="shared" si="5"/>
        <v>0</v>
      </c>
    </row>
    <row r="71" spans="1:9" ht="43.2" x14ac:dyDescent="0.3">
      <c r="A71" s="14">
        <v>9</v>
      </c>
      <c r="B71" s="15" t="s">
        <v>216</v>
      </c>
      <c r="C71" s="81" t="s">
        <v>504</v>
      </c>
      <c r="D71" s="17">
        <v>6</v>
      </c>
      <c r="E71" s="25" t="s">
        <v>471</v>
      </c>
      <c r="F71" s="22"/>
      <c r="G71" s="22"/>
      <c r="H71" s="22">
        <f t="shared" si="4"/>
        <v>0</v>
      </c>
      <c r="I71" s="22">
        <f t="shared" si="5"/>
        <v>0</v>
      </c>
    </row>
    <row r="72" spans="1:9" ht="129.6" x14ac:dyDescent="0.3">
      <c r="A72" s="14">
        <v>10</v>
      </c>
      <c r="B72" s="15" t="s">
        <v>216</v>
      </c>
      <c r="C72" s="81" t="s">
        <v>505</v>
      </c>
      <c r="D72" s="17">
        <v>1</v>
      </c>
      <c r="E72" s="25" t="s">
        <v>471</v>
      </c>
      <c r="F72" s="22"/>
      <c r="G72" s="22"/>
      <c r="H72" s="22">
        <f t="shared" si="4"/>
        <v>0</v>
      </c>
      <c r="I72" s="22">
        <f t="shared" si="5"/>
        <v>0</v>
      </c>
    </row>
    <row r="73" spans="1:9" ht="43.2" x14ac:dyDescent="0.3">
      <c r="A73" s="14">
        <v>11</v>
      </c>
      <c r="B73" s="15" t="s">
        <v>216</v>
      </c>
      <c r="C73" s="81" t="s">
        <v>509</v>
      </c>
      <c r="D73" s="17">
        <v>0.5</v>
      </c>
      <c r="E73" s="25" t="s">
        <v>471</v>
      </c>
      <c r="F73" s="22"/>
      <c r="G73" s="22"/>
      <c r="H73" s="22">
        <f t="shared" si="4"/>
        <v>0</v>
      </c>
      <c r="I73" s="22">
        <f t="shared" si="5"/>
        <v>0</v>
      </c>
    </row>
    <row r="74" spans="1:9" ht="28.8" x14ac:dyDescent="0.3">
      <c r="A74" s="14">
        <v>12</v>
      </c>
      <c r="B74" s="81" t="s">
        <v>506</v>
      </c>
      <c r="C74" s="81" t="s">
        <v>481</v>
      </c>
      <c r="D74" s="17">
        <v>0.5</v>
      </c>
      <c r="E74" s="25" t="s">
        <v>471</v>
      </c>
      <c r="F74" s="22"/>
      <c r="G74" s="22"/>
      <c r="H74" s="22">
        <f t="shared" si="4"/>
        <v>0</v>
      </c>
      <c r="I74" s="22">
        <f t="shared" si="5"/>
        <v>0</v>
      </c>
    </row>
    <row r="75" spans="1:9" ht="57.6" x14ac:dyDescent="0.3">
      <c r="A75" s="14">
        <v>13</v>
      </c>
      <c r="B75" s="81" t="s">
        <v>507</v>
      </c>
      <c r="C75" s="81" t="s">
        <v>508</v>
      </c>
      <c r="D75" s="17">
        <v>0.5</v>
      </c>
      <c r="E75" s="25" t="s">
        <v>471</v>
      </c>
      <c r="F75" s="22"/>
      <c r="G75" s="22"/>
      <c r="H75" s="22">
        <f t="shared" si="4"/>
        <v>0</v>
      </c>
      <c r="I75" s="22">
        <f t="shared" si="5"/>
        <v>0</v>
      </c>
    </row>
    <row r="76" spans="1:9" x14ac:dyDescent="0.3">
      <c r="A76" s="11"/>
      <c r="B76" s="12"/>
      <c r="C76" s="12" t="s">
        <v>14</v>
      </c>
      <c r="D76" s="13"/>
      <c r="E76" s="24"/>
      <c r="F76" s="23"/>
      <c r="G76" s="23"/>
      <c r="H76" s="23">
        <f>SUM(H63:H75)</f>
        <v>0</v>
      </c>
      <c r="I76" s="23">
        <f>SUM(I63:I75)</f>
        <v>0</v>
      </c>
    </row>
    <row r="77" spans="1:9" x14ac:dyDescent="0.3">
      <c r="A77" s="14"/>
      <c r="B77" s="15"/>
      <c r="C77" s="15"/>
      <c r="D77" s="17"/>
      <c r="E77" s="25"/>
      <c r="F77" s="17"/>
      <c r="G77" s="17"/>
      <c r="H77" s="17"/>
      <c r="I77" s="17"/>
    </row>
  </sheetData>
  <mergeCells count="4">
    <mergeCell ref="A1:I1"/>
    <mergeCell ref="A4:C4"/>
    <mergeCell ref="A44:C44"/>
    <mergeCell ref="A62:C62"/>
  </mergeCells>
  <printOptions horizontalCentered="1"/>
  <pageMargins left="0.19685039370078741" right="0.19685039370078741" top="0.59055118110236227" bottom="0.78740157480314965" header="0.43307086614173229" footer="0.62992125984251968"/>
  <pageSetup paperSize="9" orientation="portrait" useFirstPageNumber="1"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6</vt:i4>
      </vt:variant>
      <vt:variant>
        <vt:lpstr>Névvel ellátott tartományok</vt:lpstr>
      </vt:variant>
      <vt:variant>
        <vt:i4>4</vt:i4>
      </vt:variant>
    </vt:vector>
  </HeadingPairs>
  <TitlesOfParts>
    <vt:vector size="10" baseType="lpstr">
      <vt:lpstr>Ajánlati főösszesítő</vt:lpstr>
      <vt:lpstr>Összesítő</vt:lpstr>
      <vt:lpstr>Építészet tételes</vt:lpstr>
      <vt:lpstr>Épület villamosság</vt:lpstr>
      <vt:lpstr>Napelemes rendszer</vt:lpstr>
      <vt:lpstr>Épületgépészet</vt:lpstr>
      <vt:lpstr>'Építészet tételes'!Nyomtatási_cím</vt:lpstr>
      <vt:lpstr>'Épület villamosság'!Nyomtatási_cím</vt:lpstr>
      <vt:lpstr>Épületgépészet!Nyomtatási_cím</vt:lpstr>
      <vt:lpstr>'Napelemes rendszer'!Nyomtatási_cím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Demény Zoltán</dc:creator>
  <cp:lastModifiedBy>Krisztina Asbóth-Tóth</cp:lastModifiedBy>
  <cp:lastPrinted>2022-09-28T04:49:03Z</cp:lastPrinted>
  <dcterms:created xsi:type="dcterms:W3CDTF">2022-08-20T20:13:18Z</dcterms:created>
  <dcterms:modified xsi:type="dcterms:W3CDTF">2022-10-24T13:32:15Z</dcterms:modified>
</cp:coreProperties>
</file>