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66925"/>
  <mc:AlternateContent xmlns:mc="http://schemas.openxmlformats.org/markup-compatibility/2006">
    <mc:Choice Requires="x15">
      <x15ac:absPath xmlns:x15ac="http://schemas.microsoft.com/office/spreadsheetml/2010/11/ac" url="C:\Régi Iratok\ÖNKORMÁNYZAT-KONCZ IMRE\ANYAGOK\ANYAGOK-2020-01\STRAND pályázat\Költségvetési kiírás\"/>
    </mc:Choice>
  </mc:AlternateContent>
  <xr:revisionPtr revIDLastSave="0" documentId="13_ncr:1_{9F303668-42EA-4CB7-A4CF-EBD74C2B7091}" xr6:coauthVersionLast="45" xr6:coauthVersionMax="45" xr10:uidLastSave="{00000000-0000-0000-0000-000000000000}"/>
  <bookViews>
    <workbookView xWindow="-110" yWindow="-110" windowWidth="19420" windowHeight="10420" xr2:uid="{2762D738-49CF-4A81-873A-0FC6D78C9DCD}"/>
  </bookViews>
  <sheets>
    <sheet name="Összesítő" sheetId="1" r:id="rId1"/>
    <sheet name="Víz- csatorna szerelés" sheetId="2" r:id="rId2"/>
    <sheet name="Szellőzés szerelés" sheetId="4"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6" i="1" l="1"/>
  <c r="L24" i="1"/>
  <c r="L28" i="1" s="1"/>
  <c r="H26" i="1"/>
  <c r="H24" i="1"/>
  <c r="I36" i="4"/>
  <c r="H36" i="4"/>
  <c r="I34" i="4"/>
  <c r="H34" i="4"/>
  <c r="I32" i="4"/>
  <c r="H32" i="4"/>
  <c r="I30" i="4"/>
  <c r="H30" i="4"/>
  <c r="I28" i="4"/>
  <c r="H28" i="4"/>
  <c r="I26" i="4"/>
  <c r="H26" i="4"/>
  <c r="I24" i="4"/>
  <c r="H24" i="4"/>
  <c r="I22" i="4"/>
  <c r="H22" i="4"/>
  <c r="I20" i="4"/>
  <c r="H20" i="4"/>
  <c r="I18" i="4"/>
  <c r="H18" i="4"/>
  <c r="I16" i="4"/>
  <c r="H16" i="4"/>
  <c r="I14" i="4"/>
  <c r="H14" i="4"/>
  <c r="I12" i="4"/>
  <c r="H12" i="4"/>
  <c r="I10" i="4"/>
  <c r="H10" i="4"/>
  <c r="I8" i="4"/>
  <c r="H8" i="4"/>
  <c r="I7" i="4"/>
  <c r="H7" i="4"/>
  <c r="H38" i="4" s="1"/>
  <c r="I6" i="4"/>
  <c r="I38" i="4" s="1"/>
  <c r="H6" i="4"/>
  <c r="I5" i="4"/>
  <c r="H5" i="4"/>
  <c r="I4" i="4"/>
  <c r="H4" i="4"/>
  <c r="I101" i="2"/>
  <c r="H101" i="2"/>
  <c r="I99" i="2"/>
  <c r="H99" i="2"/>
  <c r="I97" i="2"/>
  <c r="H97" i="2"/>
  <c r="I95" i="2"/>
  <c r="H95" i="2"/>
  <c r="I93" i="2"/>
  <c r="H93" i="2"/>
  <c r="I91" i="2"/>
  <c r="H91" i="2"/>
  <c r="I89" i="2"/>
  <c r="H89" i="2"/>
  <c r="I87" i="2"/>
  <c r="H87" i="2"/>
  <c r="I85" i="2"/>
  <c r="H85" i="2"/>
  <c r="I83" i="2"/>
  <c r="H83" i="2"/>
  <c r="I81" i="2"/>
  <c r="H81" i="2"/>
  <c r="I79" i="2"/>
  <c r="H79" i="2"/>
  <c r="I77" i="2"/>
  <c r="H77" i="2"/>
  <c r="I75" i="2"/>
  <c r="H75" i="2"/>
  <c r="I73" i="2"/>
  <c r="H73" i="2"/>
  <c r="I71" i="2"/>
  <c r="H71" i="2"/>
  <c r="I69" i="2"/>
  <c r="H69" i="2"/>
  <c r="I67" i="2"/>
  <c r="H67" i="2"/>
  <c r="I65" i="2"/>
  <c r="H65" i="2"/>
  <c r="I63" i="2"/>
  <c r="H63" i="2"/>
  <c r="I61" i="2"/>
  <c r="H61" i="2"/>
  <c r="I59" i="2"/>
  <c r="H59" i="2"/>
  <c r="I57" i="2"/>
  <c r="H57" i="2"/>
  <c r="I55" i="2"/>
  <c r="H55" i="2"/>
  <c r="I53" i="2"/>
  <c r="H53" i="2"/>
  <c r="I51" i="2"/>
  <c r="H51" i="2"/>
  <c r="I49" i="2"/>
  <c r="H49" i="2"/>
  <c r="I47" i="2"/>
  <c r="H47" i="2"/>
  <c r="I45" i="2"/>
  <c r="H45" i="2"/>
  <c r="I43" i="2"/>
  <c r="H43" i="2"/>
  <c r="I41" i="2"/>
  <c r="H41" i="2"/>
  <c r="I39" i="2"/>
  <c r="H39" i="2"/>
  <c r="I37" i="2"/>
  <c r="H37" i="2"/>
  <c r="I35" i="2"/>
  <c r="H35" i="2"/>
  <c r="I34" i="2"/>
  <c r="H34" i="2"/>
  <c r="I33" i="2"/>
  <c r="H33" i="2"/>
  <c r="I32" i="2"/>
  <c r="H32" i="2"/>
  <c r="I30" i="2"/>
  <c r="H30" i="2"/>
  <c r="I28" i="2"/>
  <c r="H28" i="2"/>
  <c r="I27" i="2"/>
  <c r="H27" i="2"/>
  <c r="I26" i="2"/>
  <c r="H26" i="2"/>
  <c r="I24" i="2"/>
  <c r="H24" i="2"/>
  <c r="I23" i="2"/>
  <c r="H23" i="2"/>
  <c r="I22" i="2"/>
  <c r="H22" i="2"/>
  <c r="I20" i="2"/>
  <c r="H20" i="2"/>
  <c r="I18" i="2"/>
  <c r="H18" i="2"/>
  <c r="I16" i="2"/>
  <c r="H16" i="2"/>
  <c r="I14" i="2"/>
  <c r="H14" i="2"/>
  <c r="I12" i="2"/>
  <c r="H12" i="2"/>
  <c r="I10" i="2"/>
  <c r="H10" i="2"/>
  <c r="I8" i="2"/>
  <c r="H8" i="2"/>
  <c r="I6" i="2"/>
  <c r="H6" i="2"/>
  <c r="H103" i="2" s="1"/>
  <c r="I4" i="2"/>
  <c r="I103" i="2" s="1"/>
  <c r="H4" i="2"/>
  <c r="H28" i="1" l="1"/>
  <c r="J29" i="1" s="1"/>
  <c r="J30" i="1" s="1"/>
  <c r="J33" i="1" s="1"/>
</calcChain>
</file>

<file path=xl/sharedStrings.xml><?xml version="1.0" encoding="utf-8"?>
<sst xmlns="http://schemas.openxmlformats.org/spreadsheetml/2006/main" count="304" uniqueCount="205">
  <si>
    <t>Költségvetési Összesítő</t>
  </si>
  <si>
    <t>Balatonakali Strand Vizesblokk felújítás</t>
  </si>
  <si>
    <t>Épületgépészeti munkái</t>
  </si>
  <si>
    <t>Anyag:</t>
  </si>
  <si>
    <t>Munkadíj</t>
  </si>
  <si>
    <t>Víz - Csatorna szerelés</t>
  </si>
  <si>
    <t>Ft</t>
  </si>
  <si>
    <t>Szellőzés szerelés</t>
  </si>
  <si>
    <t>Összesen:</t>
  </si>
  <si>
    <t>Anyag + Munkadíj:</t>
  </si>
  <si>
    <t>ÁFA</t>
  </si>
  <si>
    <t>27,00 %</t>
  </si>
  <si>
    <t>Mind összesen:</t>
  </si>
  <si>
    <t>Ssz.</t>
  </si>
  <si>
    <t>Tételszám</t>
  </si>
  <si>
    <t>Tétel szövege</t>
  </si>
  <si>
    <t>Menny.</t>
  </si>
  <si>
    <t>Egység</t>
  </si>
  <si>
    <t>Anyag egységár</t>
  </si>
  <si>
    <t>Díj egységre</t>
  </si>
  <si>
    <t>Anyag összesen</t>
  </si>
  <si>
    <t>Díj összesen</t>
  </si>
  <si>
    <t>Balatonakali Starnd Vizesblokk felújítás</t>
  </si>
  <si>
    <t>Meglévő vizesblokk berendezéseinek szerelvényinek valamint csővezetékeinek bontása</t>
  </si>
  <si>
    <t>K-tétel</t>
  </si>
  <si>
    <t>klt</t>
  </si>
  <si>
    <t>Meglévő víz és szennyvíz csatlakozások feltárása.</t>
  </si>
  <si>
    <t>Munkaárok földkiemelése közművesített területen. Kézi erővel, bármely konzisztenciájú, I-IV osztályú talajban. A kitermelt föld depóniába vagy járműre rakásával dúcolás nélkül 2,0 m2 szelvényig</t>
  </si>
  <si>
    <t>21-315-003</t>
  </si>
  <si>
    <t>IV.   osztályú talajban</t>
  </si>
  <si>
    <t>m3</t>
  </si>
  <si>
    <t>Földvisszatöltés munkagödörbe, vagy munkaárokba, tömörítés nélkül, réteges elterítéssel, I-IV osztályú talajban kézi erővel, az anyag súlypontja karoláson belül a vezeték felett és mellett</t>
  </si>
  <si>
    <t>21-319-001</t>
  </si>
  <si>
    <t>50 cm vastagságig</t>
  </si>
  <si>
    <t>a vezetéket környező</t>
  </si>
  <si>
    <t>21-319-002</t>
  </si>
  <si>
    <t>50 cm-en túli szelvényrészben</t>
  </si>
  <si>
    <t>Tömörítés bármely tömörítési osztályban, gépi erővel vezeték felett és mellett</t>
  </si>
  <si>
    <t>21-810-011</t>
  </si>
  <si>
    <t>85% tömörségi fokra</t>
  </si>
  <si>
    <t>kis felületen</t>
  </si>
  <si>
    <t>21-810-005</t>
  </si>
  <si>
    <t>90% tömörségi fokra</t>
  </si>
  <si>
    <t>Műanyag nyomócső földárokba szerelve, földmunka költsége nélkül, ágyazati anyaggal, hegesztett kötésekkel, PIPELIFE gyártmányú PE víznyomócső, PE 100 anyagú MSz EN 12201 SDR 11  PN 16 bar</t>
  </si>
  <si>
    <t>54-331-004-030-02-31622</t>
  </si>
  <si>
    <t>25 x 2.3 mm PE100V025X2.3EN300</t>
  </si>
  <si>
    <t>m</t>
  </si>
  <si>
    <t>Műanyag nyomócső idomai földárokba szerelve, földmunka költsége nélkül, gyorskötő csatlakozással, PIPELIFE gyártmányú PE külsőmenetes gyorskötő MSz 7908, ISO 4427 PN 10 bar</t>
  </si>
  <si>
    <t>54-338-004-034-02-32336</t>
  </si>
  <si>
    <t>átm. 25x    1" PEMGA25X1"U</t>
  </si>
  <si>
    <t>db</t>
  </si>
  <si>
    <t>Tokos lefolyóvezeték műanyagból, gumigyűrűs kötésekkel, szakaszos tömörségi próbával, szabadon szerelve, csőidomokkal és csőtartókkal és ágyazati anyaggal együtt. Anyaga: PVC-KG PIPELIFE típusú,</t>
  </si>
  <si>
    <t>81-241-110-110-01-92011</t>
  </si>
  <si>
    <t>átm.110 x 3,2 mm KGEM110/1M-S</t>
  </si>
  <si>
    <t>81-241-111-125-01-92011</t>
  </si>
  <si>
    <t>átm.125 x 3,2 mm KGEM125/1M-S</t>
  </si>
  <si>
    <t>81-241-112-160-01-92011</t>
  </si>
  <si>
    <t>átm.160 x 4,0 mm KGEM160/1M-S</t>
  </si>
  <si>
    <t>Tokos lefolyóvezeték műanyagból, gumigyűrűs kötésekkel, szakaszos tömörségi próbával. Anyaga: PVC , MSZ 8000-4:1981 Nyomásfokozat: P1, PIPELIFE típusú, szabadon, horonyba vagy padlócsatornába szerelve, tartószerkezetekkel, műanyag csőidomokkal</t>
  </si>
  <si>
    <t>81-231-104-032-01-91011</t>
  </si>
  <si>
    <t>átm. 32 x 1,8 mm KAEM032/1M</t>
  </si>
  <si>
    <t>81-231-106-050-01-91011</t>
  </si>
  <si>
    <t>átm. 50 x 1,8 mm KAEM050/1M</t>
  </si>
  <si>
    <t>81-231-110-110-01-91011</t>
  </si>
  <si>
    <t>átm.110 x 2,2 mm KAEM110/1M</t>
  </si>
  <si>
    <t>Padlólefolyó műanyagból (PE), függőleges elhúzással, szigetelő karimával, "Primus" kiszáradás-védett bűzzárral, 150x150 mm-es öntöttvas rácstartó kerettel, 137x137 mm-es öntöttvas ráccsal, felszerelve, HL310NPrG jelű</t>
  </si>
  <si>
    <t>82-282-332-050-41-00608</t>
  </si>
  <si>
    <t>PE DN50/75/110 HL310NPrG</t>
  </si>
  <si>
    <t>Alumíniumbetétes, oxigéndiffúzió-mentes, többrétegű műanyag csővezeték vízellátási és radiátoros fűtési célokra, a csővégek préskötéses kapcsolásával, szakaszos nyomáspróbával, csőidomokkal és tartóbilincsekkel. Anyaga: polipropilén UPONOR-UNIPIPE típusú, tekercsben szállított előszigetelt csővel</t>
  </si>
  <si>
    <t>81-514-002-016-53-31021</t>
  </si>
  <si>
    <t>átm. 16x2.00 (200m tek.)</t>
  </si>
  <si>
    <t>81-514-003-020-53-31021</t>
  </si>
  <si>
    <t>átm. 20x2.25 (100m tek.)</t>
  </si>
  <si>
    <t>81-514-004-025-53-31021</t>
  </si>
  <si>
    <t>átm. 25x2.50 ( 50m tek.)</t>
  </si>
  <si>
    <t>81-514-005-032-53-31021</t>
  </si>
  <si>
    <t>átm. 32x3.00 ( 50m tek.)</t>
  </si>
  <si>
    <t>Gömbcsap sárgarézből, kézikarral felszerelve, MOFÉM-AHA típusú, gázipari és épületgépészeti felhasználásra, kék fogantyúval belső-belső menettel, toldattal</t>
  </si>
  <si>
    <t>82-121-204-004-31-37118</t>
  </si>
  <si>
    <t>1"</t>
  </si>
  <si>
    <t>Ivóvíz szűrő nyomáscsőkkentővel menetes kivitelben, felszerelve FK06 típusú, vízszűrő nyomáscsökkentővel</t>
  </si>
  <si>
    <t>82-121-204-004-42-38105</t>
  </si>
  <si>
    <t>1"                     FK06-1AA</t>
  </si>
  <si>
    <t>Könyökidom vörösöntvényből, menetes kötéssel csővezetékbe szerelve, 3090 jelű, belső-belső menettel,</t>
  </si>
  <si>
    <t>81-112-214-004-21-35211</t>
  </si>
  <si>
    <t>3092 jelű, külső-belső menettel,</t>
  </si>
  <si>
    <t>81-112-204-004-21-35212</t>
  </si>
  <si>
    <t>Szaniter kerámia WC csésze, falra szerelhető kivitelben, előre beépített állványra szerelve, rögzítőkészlettel, ülőkével, (de az ülőke ára nélkül), felszerelve, V&amp;B ALFÖLDI-Saval típusú mélyöblítésű kivitelben</t>
  </si>
  <si>
    <t>82-213-211-001-01-13371</t>
  </si>
  <si>
    <t>fehér  40565901</t>
  </si>
  <si>
    <t>WC ülőke, (a felszerelési időt a WC csésze szerelési ideje tartalmazza).</t>
  </si>
  <si>
    <t>82-213-000-001-21-19135</t>
  </si>
  <si>
    <t>műanyagból</t>
  </si>
  <si>
    <t>WC öblítőszelep sárgarézből, krómozott kivitelben, Schellomat takarórózsával, felszerelve, SCHELL típusú, 3/4"-os csatlakozású</t>
  </si>
  <si>
    <t>82-215-311-011-23-11301</t>
  </si>
  <si>
    <t>műanyag öblítőcsővel 0220206</t>
  </si>
  <si>
    <t>Porcelán mosdó mozgáskorlátozottak részére, rögzítőelemmel, de csaptelep, leeresztő bűzelzáró nélkül, felszerelve.</t>
  </si>
  <si>
    <t>82-241-111-201-55-51201</t>
  </si>
  <si>
    <t>TH 400-I jelű, könyökpihentetővel</t>
  </si>
  <si>
    <t>Porcelán WC csésze mozgáskorlátozottak részére, falra szerelhető kivitelben, szerelő kerettel, felszerelve, vízöblítő tartállyal</t>
  </si>
  <si>
    <t>82-213-212-101-55-53231</t>
  </si>
  <si>
    <t>TH 470I jelű</t>
  </si>
  <si>
    <t>WC ülőke tetővel, mozgáskorlátozottak részére, felszerelve, (felszerelési idő a WC csésze munkaidejében)</t>
  </si>
  <si>
    <t>82-213-000-001-55-53263</t>
  </si>
  <si>
    <t>TH 430 jelű</t>
  </si>
  <si>
    <t>Dönthető falitükör mozgáskorlátozottak részére, felszerelve,</t>
  </si>
  <si>
    <t>82-219-202-001-55-59201</t>
  </si>
  <si>
    <t>350-1 jelű</t>
  </si>
  <si>
    <t>Vízszintes kapaszkodó mozgáskorlátozottak részére, felszerelve, szinterezett acélból Mosdóhoz felszerelve</t>
  </si>
  <si>
    <t>82-241-202-204-55-59921</t>
  </si>
  <si>
    <t>THM- 60L jelű,  600 mm-es</t>
  </si>
  <si>
    <t>Mozgáskolrlátozott WC ajtóra szerelve</t>
  </si>
  <si>
    <t>82-241-202-205-55-59921</t>
  </si>
  <si>
    <t>THM- 90L jelű,  900 mm-es</t>
  </si>
  <si>
    <t>Felhajtható kapaszkodó mozgáskorlátozottak részére, WC hez felszerelve, színterezett acélból, fehér színű</t>
  </si>
  <si>
    <t>82-241-202-102-55-59931</t>
  </si>
  <si>
    <t>TH 830 jelű, 830 mm-es</t>
  </si>
  <si>
    <t>Állványra szerelt felhajtható kapaszkodó mozgáskorlátozottak részére, WC hez felszerelve, szinterezett acélból, fehérszínű</t>
  </si>
  <si>
    <t>82-241-202-102-55-59932</t>
  </si>
  <si>
    <t>TH 850L jelű, 830 mm-es</t>
  </si>
  <si>
    <t>Sarokkapaszkodó mozgáskorlátozottak részére, zuhanyzóhoz felszerelve, színterezett acélból, fehér színű</t>
  </si>
  <si>
    <t>82-241-202-101-55-59923</t>
  </si>
  <si>
    <t>TH 120L jelű, 670x 670 mm-es</t>
  </si>
  <si>
    <t>Mosdócsaptelep mozgáskorlátozottak részére, hosszú (orvosi karral), hosszú lengő kifolyóval, felszerelve álló kivitelben</t>
  </si>
  <si>
    <t>82-251-111-001-55-11115</t>
  </si>
  <si>
    <t>LK5125CRI jelű</t>
  </si>
  <si>
    <t>Zuhanycsaptelep mozgáskorlátozottak részére, hosszú karral, felszerelve kézizuhanynyal</t>
  </si>
  <si>
    <t>82-251-701-001-55-11701</t>
  </si>
  <si>
    <t>Szaniter kerámia  mosdó, hidegvízre műanyag faliékekkel, csavarokkal, 1 db MOFÉM leeresztőszelep nélküli csapteleppel 1 db MOFÉM MSZ 179/747 lh. falikoronggal, 1 db MOFÉM sarokszeleppel, 1 db MOFÉM 363 sz. leeresztőszelepes bűzelzáróval, felszerelve, V&amp;B ALFÖLDI-Bázis típusú bűzelzáró takaróelem és mosdóláb nélkül, MOFÉM -nyomógobos mosdócsapteleppel</t>
  </si>
  <si>
    <t>82-211-911-112-01-11101</t>
  </si>
  <si>
    <t>57x46,0 cm  fehér</t>
  </si>
  <si>
    <t>Szaniter kerámia vizelde berendezés, felerősítő dübelkészlettel, gumitömítésekkel, 1 db vizelde öblítőszeleppel, 1 db MOFÉM 747/lh falikoronggal, 1 db MOFÉM 3031 sz. bűzelzáróval, felszerelve, V&amp;B ALFÖLDI-Saval típusú, SCHELL 2462 sz. öblítőszeleppel felső bekötésű</t>
  </si>
  <si>
    <t>82-214-911-111-01-13411</t>
  </si>
  <si>
    <t>fehér                  7050 59 01 sz.</t>
  </si>
  <si>
    <t>Szaniter kerámia  mosdó, hideg-melegvízre, műanyag faliékekkel, csavarokkal, 1 db MOFÉM leeresztőszelep nélküli csapteleppel 2 db MOFÉM MSZ 179/747 lh. falikoronggal, 2 db MOFÉM sarokszeleppel, 1 db MOFÉM 363 sz. leeresztőszelepes bűzelzáróval, felszerelve, V&amp;B ALFÖLDI-Bázis típusú bűzelzáró takaróelem és mosdóláb nélkül, MOFÉM -Junior 150-0021-00 sz. egykaros mosdócsapteleppel</t>
  </si>
  <si>
    <t>57x46,0 cm  fehér     4163 01 01 sz.</t>
  </si>
  <si>
    <t>Elektromos forróvíztároló készülék magnézium aktív anóddal, belső termosztáttal, zománcozott tároló tartállyal, fehér műanyag külső burkolattal, felszerelve és bekötve, (de az elektromos bekötés nélkül), HAJDÚ gyártmányú, zárt rendszerű, alsó elhelyezésű</t>
  </si>
  <si>
    <t>82-321-221-010-23-20321</t>
  </si>
  <si>
    <t>ZA 10 jelű, 10 literes</t>
  </si>
  <si>
    <t>Zuhany berednezés kialakítása az alábbi flszereltséggel: 1 db  Falon belüli időzített nyomógombos csapteleppel fejben keverős kivitel. 1 db fali zuhanykarral 1 db zuhanyfejjel 1 db 120x90 cm akril zuhanytálcával hozzá tartozó szifonnal</t>
  </si>
  <si>
    <t>82-251-712-002-01-31743</t>
  </si>
  <si>
    <t>Komplett zuhanyzó</t>
  </si>
  <si>
    <t>Mint az előző csak 1 db 100x80 cm akril zuhanytálcával hozzá tartozó szifonnal</t>
  </si>
  <si>
    <t>Mint az előző csak mozgásérült kivitelben 1 db épített zuhanytálcával összefolyóval</t>
  </si>
  <si>
    <t>Vákuumcsöves nyomás nélküli napkollektor telepítése melegvíz előállításra, tetőszerkezetre telepítve, vízellátó rendszerre csatlakoztatva. Működése segédenergiát nem igényel, de téli időszakra a víztelenítésről és fagymentesítésről a gyártó forgalmazó előírásai szerint gondoskodni kell. 24 db vákuumcső 3,09 m2 kollektor felület</t>
  </si>
  <si>
    <t>NO3-1/240 liter</t>
  </si>
  <si>
    <t>Víz,- csatornaszerelési munkák próbái, vízvezetéki lefolyórendszer tömörségi próbája</t>
  </si>
  <si>
    <t>82-999-111-001</t>
  </si>
  <si>
    <t>óra</t>
  </si>
  <si>
    <t>vízvezetéki nyomórendszer nyomáspróbája</t>
  </si>
  <si>
    <t>82-999-111-002</t>
  </si>
  <si>
    <t>vezetékrendszer fertőtlenítése</t>
  </si>
  <si>
    <t>82-999-111-004</t>
  </si>
  <si>
    <t>Víz,- csatornaszerelési munkák átadás-átvételi eljárásával kapcsolatos költségek átadási dokumentáció készítés</t>
  </si>
  <si>
    <t>82-999-121-001</t>
  </si>
  <si>
    <t>átadási eljárás lefolytatása</t>
  </si>
  <si>
    <t>82-999-121-002</t>
  </si>
  <si>
    <t>kezelési utasítás készítés</t>
  </si>
  <si>
    <t>82-999-121-003</t>
  </si>
  <si>
    <t>kezelésre vonatkozó kioktatás</t>
  </si>
  <si>
    <t>82-999-121-004</t>
  </si>
  <si>
    <t>Munkanem összesen:</t>
  </si>
  <si>
    <t>Spirálkorcolt könnyű lemezcső horganyzott acélszalagból, szükséges könyök, elágazó, és szűkítő idomokkal AIRVENT gyártmányú, SP-AIR típusú, borda nélkül lv=0,50 mm</t>
  </si>
  <si>
    <t>83-111-001-010-21-11202</t>
  </si>
  <si>
    <t>átm. 100 mm SP-AIR 100/0.5-1000</t>
  </si>
  <si>
    <t>83-111-002-012-21-11202</t>
  </si>
  <si>
    <t>átm. 125 mm SP-AIR 125/0.5-1000</t>
  </si>
  <si>
    <t>83-111-002-016-21-11202</t>
  </si>
  <si>
    <t>átm. 160 mm SP-AIR 160/0.5-1000</t>
  </si>
  <si>
    <t>83-111-003-020-21-11202</t>
  </si>
  <si>
    <t>átm. 200 mm SP-AIR 200/0.5-1000</t>
  </si>
  <si>
    <t>83-111-003-025-21-11202</t>
  </si>
  <si>
    <t>átm. 250 mm SP-AIR 250/0.5-1000</t>
  </si>
  <si>
    <t>Irisz légmennyiség szabályozó kézi mozgatásra alkalmas kivitelben, hoganyzott acéllemez házban, légmennyiség mérésére alkalmas nyomásmérő csonkokkal, gumitömítéses csatlakozó csonkokkal tokos csatlakozásra, felszerelve, AIRVENT KBI típusú</t>
  </si>
  <si>
    <t>83-222-101-016-21-22011</t>
  </si>
  <si>
    <t>KBI- 160</t>
  </si>
  <si>
    <t>Félflexibilis spirálkorcolt cső alumínium lemezből, 3 m-re kihúzható kiszerelésben, felszerelve, AIRVENT SEMIDEC típusú</t>
  </si>
  <si>
    <t>83-112-061-010-21-11001</t>
  </si>
  <si>
    <t>SEMIDEC- 100</t>
  </si>
  <si>
    <t>Elszívó légszelep festett acéllemezből, központi menetes orsón mozgatható teljesen zárt szeleptányérral, ellenanyával, rúgóacélból készült rögzítőkörmökkel, felszerelve, AIRVENT KV típusú</t>
  </si>
  <si>
    <t>83-224-101-010-21-25231</t>
  </si>
  <si>
    <t>KV- 100</t>
  </si>
  <si>
    <t>Fix kivitelű csőtartó szerkezetek, felszerelve.</t>
  </si>
  <si>
    <t>83-811-011-001-01-21101</t>
  </si>
  <si>
    <t>1,00 kg/db súlyig</t>
  </si>
  <si>
    <t>kg</t>
  </si>
  <si>
    <t>Egyenes hangcsillapító kör keresztmetszetű légcsatorna hálózatba építhető kivitelben, horganyzott acéllemezből készült belső perforált lemezzel, horganyzott acél spirálkorcolt csőből készült köpennyel, idomtűréses csatlakozó csonkokkal, felszerelve, AIRVENT CD50 típusú, 50 mm vtg. üveggyapot szigeteléssel</t>
  </si>
  <si>
    <t>83-311-113-024-21-21001</t>
  </si>
  <si>
    <t>CD50- 250- 600</t>
  </si>
  <si>
    <t>Radiális csőventilátor, elektromotorral egybeépítve, szellőzővezetékbe felszerelve, HELIOS gyártmányú, normál elektromotorral hangtompított kivitelben</t>
  </si>
  <si>
    <t>83-531-011-253-39-31121</t>
  </si>
  <si>
    <t>SB- 250 C jelű</t>
  </si>
  <si>
    <t>Padlástérben csatlakozás kialakítása meglévő tetőszerkezethez tartozó apácarácsos kiszellőzőhöz</t>
  </si>
  <si>
    <t>Légcsatorna hálózat és tartozékainak üzempróbái és beszabályozása, vezetékrendszer tömörségi vizsgálata</t>
  </si>
  <si>
    <t>83-991-001-001</t>
  </si>
  <si>
    <t>szabályzó szerkezetek beszabályozása</t>
  </si>
  <si>
    <t>83-991-001-002</t>
  </si>
  <si>
    <t>a teljes légtechnikai rendszer beszabályozása és próbaüzeme</t>
  </si>
  <si>
    <t>83-991-001-004</t>
  </si>
  <si>
    <t>Légtechnikai szerelési munkák átadás-átvételi eljárásával kapcsolatos költségek, átadási dokumentáció készítés</t>
  </si>
  <si>
    <t>83-991-011-001</t>
  </si>
  <si>
    <t>83-991-011-002</t>
  </si>
  <si>
    <t>83-991-011-003</t>
  </si>
  <si>
    <t>kezeléssel kapcsolatos kioktatás</t>
  </si>
  <si>
    <t>83-991-011-004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</si>
</sst>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11"/>
      <color theme="1"/>
      <name val="Calibri"/>
      <family val="2"/>
      <charset val="238"/>
      <scheme val="minor"/>
    </font>
    <font>
      <sz val="8"/>
      <color indexed="11"/>
      <name val="MS Sans Serif"/>
      <family val="2"/>
      <charset val="238"/>
    </font>
    <font>
      <b/>
      <u/>
      <sz val="26"/>
      <color indexed="8"/>
      <name val="Tahoma"/>
      <family val="2"/>
      <charset val="238"/>
    </font>
    <font>
      <b/>
      <sz val="16"/>
      <color indexed="8"/>
      <name val="Tahoma"/>
      <family val="2"/>
      <charset val="238"/>
    </font>
    <font>
      <sz val="16"/>
      <color indexed="8"/>
      <name val="Tahoma"/>
      <family val="2"/>
      <charset val="238"/>
    </font>
    <font>
      <sz val="10"/>
      <color indexed="8"/>
      <name val="Tahoma"/>
      <family val="2"/>
      <charset val="238"/>
    </font>
    <font>
      <b/>
      <sz val="10"/>
      <color indexed="8"/>
      <name val="Tahoma"/>
      <family val="2"/>
      <charset val="238"/>
    </font>
    <font>
      <b/>
      <sz val="8"/>
      <color indexed="11"/>
      <name val="MS Sans Serif"/>
      <family val="2"/>
      <charset val="238"/>
    </font>
    <font>
      <sz val="10"/>
      <name val="Tahoma"/>
      <family val="2"/>
      <charset val="238"/>
    </font>
    <font>
      <b/>
      <sz val="10"/>
      <name val="Times New Roman CE"/>
      <charset val="238"/>
    </font>
  </fonts>
  <fills count="2">
    <fill>
      <patternFill patternType="none"/>
    </fill>
    <fill>
      <patternFill patternType="gray125"/>
    </fill>
  </fills>
  <borders count="4">
    <border>
      <left/>
      <right/>
      <top/>
      <bottom/>
      <diagonal/>
    </border>
    <border>
      <left/>
      <right/>
      <top/>
      <bottom style="thin">
        <color indexed="64"/>
      </bottom>
      <diagonal/>
    </border>
    <border>
      <left/>
      <right/>
      <top/>
      <bottom style="double">
        <color indexed="64"/>
      </bottom>
      <diagonal/>
    </border>
    <border>
      <left/>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31">
    <xf numFmtId="0" fontId="0" fillId="0" borderId="0" xfId="0"/>
    <xf numFmtId="0" fontId="2" fillId="0" borderId="0" xfId="1" applyAlignment="1">
      <alignment horizontal="left" vertical="top"/>
    </xf>
    <xf numFmtId="0" fontId="3" fillId="0" borderId="0" xfId="1" applyFont="1" applyAlignment="1">
      <alignment horizontal="left" vertical="top"/>
    </xf>
    <xf numFmtId="0" fontId="4" fillId="0" borderId="0" xfId="1" applyFont="1" applyAlignment="1">
      <alignment horizontal="left" vertical="top"/>
    </xf>
    <xf numFmtId="0" fontId="5" fillId="0" borderId="0" xfId="1" applyFont="1" applyAlignment="1">
      <alignment horizontal="left" vertical="top"/>
    </xf>
    <xf numFmtId="0" fontId="6" fillId="0" borderId="0" xfId="1" applyFont="1" applyAlignment="1">
      <alignment horizontal="left" vertical="top"/>
    </xf>
    <xf numFmtId="0" fontId="7" fillId="0" borderId="0" xfId="1" applyFont="1" applyAlignment="1">
      <alignment horizontal="left" vertical="top"/>
    </xf>
    <xf numFmtId="3" fontId="7" fillId="0" borderId="0" xfId="1" applyNumberFormat="1" applyFont="1" applyAlignment="1">
      <alignment horizontal="right" vertical="top"/>
    </xf>
    <xf numFmtId="3" fontId="7" fillId="0" borderId="0" xfId="1" applyNumberFormat="1" applyFont="1" applyAlignment="1">
      <alignment horizontal="left" vertical="top"/>
    </xf>
    <xf numFmtId="3" fontId="2" fillId="0" borderId="0" xfId="1" applyNumberFormat="1" applyAlignment="1">
      <alignment horizontal="left" vertical="top"/>
    </xf>
    <xf numFmtId="0" fontId="8" fillId="0" borderId="0" xfId="1" applyFont="1" applyAlignment="1">
      <alignment horizontal="left" vertical="top"/>
    </xf>
    <xf numFmtId="3" fontId="2" fillId="0" borderId="0" xfId="1" applyNumberFormat="1" applyAlignment="1">
      <alignment horizontal="right" vertical="top"/>
    </xf>
    <xf numFmtId="0" fontId="2" fillId="0" borderId="1" xfId="1" applyBorder="1" applyAlignment="1">
      <alignment horizontal="left" vertical="top"/>
    </xf>
    <xf numFmtId="0" fontId="7" fillId="0" borderId="1" xfId="1" applyFont="1" applyBorder="1" applyAlignment="1">
      <alignment horizontal="left" vertical="top"/>
    </xf>
    <xf numFmtId="3" fontId="7" fillId="0" borderId="1" xfId="1" applyNumberFormat="1" applyFont="1" applyBorder="1" applyAlignment="1">
      <alignment horizontal="right" vertical="top"/>
    </xf>
    <xf numFmtId="3" fontId="7" fillId="0" borderId="1" xfId="1" applyNumberFormat="1" applyFont="1" applyBorder="1" applyAlignment="1">
      <alignment horizontal="left" vertical="top"/>
    </xf>
    <xf numFmtId="3" fontId="2" fillId="0" borderId="1" xfId="1" applyNumberFormat="1" applyBorder="1" applyAlignment="1">
      <alignment horizontal="left" vertical="top"/>
    </xf>
    <xf numFmtId="0" fontId="9" fillId="0" borderId="0" xfId="1" applyFont="1" applyAlignment="1">
      <alignment horizontal="left" vertical="top"/>
    </xf>
    <xf numFmtId="0" fontId="2" fillId="0" borderId="2" xfId="1" applyBorder="1" applyAlignment="1">
      <alignment horizontal="left" vertical="top"/>
    </xf>
    <xf numFmtId="3" fontId="2" fillId="0" borderId="2" xfId="1" applyNumberFormat="1" applyBorder="1" applyAlignment="1">
      <alignment horizontal="left" vertical="top"/>
    </xf>
    <xf numFmtId="3" fontId="2" fillId="0" borderId="2" xfId="1" applyNumberFormat="1" applyBorder="1" applyAlignment="1">
      <alignment horizontal="right" vertical="top"/>
    </xf>
    <xf numFmtId="0" fontId="10" fillId="0" borderId="3" xfId="0" applyFont="1" applyBorder="1" applyAlignment="1">
      <alignment horizontal="left" vertical="top" wrapText="1"/>
    </xf>
    <xf numFmtId="0" fontId="10" fillId="0" borderId="3" xfId="0" applyFont="1" applyBorder="1" applyAlignment="1">
      <alignment vertical="top" wrapText="1"/>
    </xf>
    <xf numFmtId="0" fontId="10" fillId="0" borderId="3" xfId="0" applyFont="1" applyBorder="1" applyAlignment="1">
      <alignment horizontal="right" vertical="top" wrapText="1"/>
    </xf>
    <xf numFmtId="0" fontId="0" fillId="0" borderId="0" xfId="0" applyAlignment="1">
      <alignment wrapText="1"/>
    </xf>
    <xf numFmtId="3" fontId="0" fillId="0" borderId="0" xfId="0" applyNumberFormat="1"/>
    <xf numFmtId="3" fontId="1" fillId="0" borderId="0" xfId="0" applyNumberFormat="1" applyFont="1"/>
    <xf numFmtId="0" fontId="0" fillId="0" borderId="2" xfId="0" applyBorder="1"/>
    <xf numFmtId="0" fontId="0" fillId="0" borderId="2" xfId="0" applyBorder="1" applyAlignment="1">
      <alignment wrapText="1"/>
    </xf>
    <xf numFmtId="3" fontId="0" fillId="0" borderId="2" xfId="0" applyNumberFormat="1" applyBorder="1"/>
    <xf numFmtId="3" fontId="1" fillId="0" borderId="2" xfId="0" applyNumberFormat="1" applyFont="1" applyBorder="1"/>
  </cellXfs>
  <cellStyles count="2">
    <cellStyle name="Normál" xfId="0" builtinId="0"/>
    <cellStyle name="Normál 2" xfId="1" xr:uid="{B5CA47CF-ECF3-469F-B53D-1D33027811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9EDF7-16E9-4A49-830E-136CB23C7B8E}">
  <dimension ref="A1:M38"/>
  <sheetViews>
    <sheetView tabSelected="1" view="pageBreakPreview" zoomScale="60" zoomScaleNormal="100" workbookViewId="0">
      <selection activeCell="B38" sqref="B38"/>
    </sheetView>
  </sheetViews>
  <sheetFormatPr defaultRowHeight="14.5" x14ac:dyDescent="0.35"/>
  <sheetData>
    <row r="1" spans="4:5" s="1" customFormat="1" ht="10.5" x14ac:dyDescent="0.35"/>
    <row r="2" spans="4:5" s="1" customFormat="1" ht="10.5" x14ac:dyDescent="0.35"/>
    <row r="3" spans="4:5" s="1" customFormat="1" ht="10.5" x14ac:dyDescent="0.35"/>
    <row r="4" spans="4:5" s="1" customFormat="1" ht="10.5" x14ac:dyDescent="0.35"/>
    <row r="5" spans="4:5" s="1" customFormat="1" ht="32" x14ac:dyDescent="0.35">
      <c r="D5" s="2" t="s">
        <v>0</v>
      </c>
    </row>
    <row r="6" spans="4:5" s="1" customFormat="1" ht="10.5" x14ac:dyDescent="0.35"/>
    <row r="7" spans="4:5" s="1" customFormat="1" ht="10.5" x14ac:dyDescent="0.35"/>
    <row r="8" spans="4:5" s="1" customFormat="1" ht="10.5" x14ac:dyDescent="0.35"/>
    <row r="9" spans="4:5" s="1" customFormat="1" ht="20" x14ac:dyDescent="0.35">
      <c r="D9" s="3" t="s">
        <v>1</v>
      </c>
    </row>
    <row r="10" spans="4:5" s="1" customFormat="1" ht="10.5" x14ac:dyDescent="0.35"/>
    <row r="11" spans="4:5" s="1" customFormat="1" ht="10.5" x14ac:dyDescent="0.35"/>
    <row r="12" spans="4:5" s="1" customFormat="1" ht="20" x14ac:dyDescent="0.35">
      <c r="E12" s="4" t="s">
        <v>2</v>
      </c>
    </row>
    <row r="13" spans="4:5" s="1" customFormat="1" ht="10.5" x14ac:dyDescent="0.35"/>
    <row r="14" spans="4:5" s="1" customFormat="1" ht="10.5" x14ac:dyDescent="0.35"/>
    <row r="15" spans="4:5" s="1" customFormat="1" ht="10.5" x14ac:dyDescent="0.35"/>
    <row r="16" spans="4:5" s="1" customFormat="1" ht="10.5" x14ac:dyDescent="0.35"/>
    <row r="17" spans="1:13" s="1" customFormat="1" ht="10.5" x14ac:dyDescent="0.35"/>
    <row r="18" spans="1:13" s="1" customFormat="1" ht="10.5" x14ac:dyDescent="0.35"/>
    <row r="19" spans="1:13" s="1" customFormat="1" ht="10.5" x14ac:dyDescent="0.35"/>
    <row r="20" spans="1:13" s="1" customFormat="1" ht="10.5" x14ac:dyDescent="0.35"/>
    <row r="21" spans="1:13" s="1" customFormat="1" ht="10.5" x14ac:dyDescent="0.35"/>
    <row r="22" spans="1:13" s="1" customFormat="1" ht="10.5" x14ac:dyDescent="0.35"/>
    <row r="23" spans="1:13" s="1" customFormat="1" ht="12.5" x14ac:dyDescent="0.35">
      <c r="H23" s="5" t="s">
        <v>3</v>
      </c>
      <c r="L23" s="5" t="s">
        <v>4</v>
      </c>
    </row>
    <row r="24" spans="1:13" s="1" customFormat="1" ht="12.5" x14ac:dyDescent="0.35">
      <c r="B24" s="6" t="s">
        <v>5</v>
      </c>
      <c r="H24" s="7">
        <f>'Víz- csatorna szerelés'!H103</f>
        <v>0</v>
      </c>
      <c r="I24" s="8" t="s">
        <v>6</v>
      </c>
      <c r="J24" s="9"/>
      <c r="K24" s="9"/>
      <c r="L24" s="7">
        <f>'Víz- csatorna szerelés'!I103</f>
        <v>0</v>
      </c>
      <c r="M24" s="6" t="s">
        <v>6</v>
      </c>
    </row>
    <row r="25" spans="1:13" s="1" customFormat="1" ht="10.5" x14ac:dyDescent="0.35">
      <c r="B25" s="10"/>
      <c r="H25" s="11"/>
      <c r="I25" s="9"/>
      <c r="J25" s="9"/>
      <c r="K25" s="9"/>
      <c r="L25" s="11"/>
    </row>
    <row r="26" spans="1:13" s="1" customFormat="1" ht="12.5" x14ac:dyDescent="0.35">
      <c r="A26" s="12"/>
      <c r="B26" s="13" t="s">
        <v>7</v>
      </c>
      <c r="C26" s="12"/>
      <c r="D26" s="12"/>
      <c r="E26" s="12"/>
      <c r="F26" s="12"/>
      <c r="G26" s="12"/>
      <c r="H26" s="14">
        <f>'Szellőzés szerelés'!H38</f>
        <v>0</v>
      </c>
      <c r="I26" s="15" t="s">
        <v>6</v>
      </c>
      <c r="J26" s="16"/>
      <c r="K26" s="16"/>
      <c r="L26" s="14">
        <f>'Szellőzés szerelés'!I38</f>
        <v>0</v>
      </c>
      <c r="M26" s="13" t="s">
        <v>6</v>
      </c>
    </row>
    <row r="27" spans="1:13" s="1" customFormat="1" ht="10.5" x14ac:dyDescent="0.35">
      <c r="H27" s="11"/>
      <c r="I27" s="9"/>
      <c r="J27" s="9"/>
      <c r="K27" s="9"/>
      <c r="L27" s="11"/>
    </row>
    <row r="28" spans="1:13" s="1" customFormat="1" ht="12.5" x14ac:dyDescent="0.35">
      <c r="B28" s="6" t="s">
        <v>8</v>
      </c>
      <c r="H28" s="7">
        <f>SUM(H24:H26)</f>
        <v>0</v>
      </c>
      <c r="I28" s="8" t="s">
        <v>6</v>
      </c>
      <c r="J28" s="9"/>
      <c r="K28" s="9"/>
      <c r="L28" s="7">
        <f>SUM(L24:L26)</f>
        <v>0</v>
      </c>
      <c r="M28" s="6" t="s">
        <v>6</v>
      </c>
    </row>
    <row r="29" spans="1:13" s="1" customFormat="1" ht="12.5" x14ac:dyDescent="0.35">
      <c r="B29" s="6" t="s">
        <v>9</v>
      </c>
      <c r="H29" s="9"/>
      <c r="I29" s="9"/>
      <c r="J29" s="7">
        <f>SUM(H28+L28)</f>
        <v>0</v>
      </c>
      <c r="K29" s="8" t="s">
        <v>6</v>
      </c>
      <c r="L29" s="9"/>
    </row>
    <row r="30" spans="1:13" s="1" customFormat="1" ht="12.5" x14ac:dyDescent="0.35">
      <c r="B30" s="6" t="s">
        <v>10</v>
      </c>
      <c r="E30" s="17" t="s">
        <v>11</v>
      </c>
      <c r="H30" s="9"/>
      <c r="I30" s="9"/>
      <c r="J30" s="7">
        <f>J29*0.27</f>
        <v>0</v>
      </c>
      <c r="K30" s="8" t="s">
        <v>6</v>
      </c>
      <c r="L30" s="9"/>
    </row>
    <row r="31" spans="1:13" s="1" customFormat="1" ht="11" thickBot="1" x14ac:dyDescent="0.4">
      <c r="A31" s="18"/>
      <c r="B31" s="18"/>
      <c r="C31" s="18"/>
      <c r="D31" s="18"/>
      <c r="E31" s="18"/>
      <c r="F31" s="18"/>
      <c r="G31" s="18"/>
      <c r="H31" s="19"/>
      <c r="I31" s="19"/>
      <c r="J31" s="20"/>
      <c r="K31" s="19"/>
      <c r="L31" s="19"/>
      <c r="M31" s="18"/>
    </row>
    <row r="32" spans="1:13" s="1" customFormat="1" ht="11" thickTop="1" x14ac:dyDescent="0.35">
      <c r="H32" s="9"/>
      <c r="I32" s="9"/>
      <c r="J32" s="11"/>
      <c r="K32" s="9"/>
      <c r="L32" s="9"/>
    </row>
    <row r="33" spans="2:12" s="1" customFormat="1" ht="12.5" x14ac:dyDescent="0.35">
      <c r="B33" s="6" t="s">
        <v>12</v>
      </c>
      <c r="H33" s="9"/>
      <c r="I33" s="9"/>
      <c r="J33" s="7">
        <f>J29+J30</f>
        <v>0</v>
      </c>
      <c r="K33" s="8" t="s">
        <v>6</v>
      </c>
      <c r="L33" s="9"/>
    </row>
    <row r="34" spans="2:12" s="1" customFormat="1" ht="10.5" x14ac:dyDescent="0.35"/>
    <row r="35" spans="2:12" s="1" customFormat="1" ht="10.5" x14ac:dyDescent="0.35"/>
    <row r="36" spans="2:12" s="1" customFormat="1" ht="10.5" x14ac:dyDescent="0.35"/>
    <row r="37" spans="2:12" s="1" customFormat="1" ht="10.5" x14ac:dyDescent="0.35"/>
    <row r="38" spans="2:12" s="1" customFormat="1" ht="12.5" x14ac:dyDescent="0.35">
      <c r="B38" s="6"/>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78F92-420E-4604-AEF1-C2B4C20F1AA3}">
  <dimension ref="A1:I103"/>
  <sheetViews>
    <sheetView zoomScaleNormal="100" workbookViewId="0"/>
  </sheetViews>
  <sheetFormatPr defaultRowHeight="14.5" x14ac:dyDescent="0.35"/>
  <cols>
    <col min="1" max="1" width="3.90625" bestFit="1" customWidth="1"/>
    <col min="2" max="2" width="22.26953125" bestFit="1" customWidth="1"/>
    <col min="3" max="3" width="36.6328125" customWidth="1"/>
  </cols>
  <sheetData>
    <row r="1" spans="1:9" ht="26" x14ac:dyDescent="0.35">
      <c r="A1" s="21" t="s">
        <v>13</v>
      </c>
      <c r="B1" s="22" t="s">
        <v>14</v>
      </c>
      <c r="C1" s="22" t="s">
        <v>15</v>
      </c>
      <c r="D1" s="23" t="s">
        <v>16</v>
      </c>
      <c r="E1" s="22" t="s">
        <v>17</v>
      </c>
      <c r="F1" s="22" t="s">
        <v>18</v>
      </c>
      <c r="G1" s="22" t="s">
        <v>19</v>
      </c>
      <c r="H1" s="22" t="s">
        <v>20</v>
      </c>
      <c r="I1" s="22" t="s">
        <v>21</v>
      </c>
    </row>
    <row r="2" spans="1:9" x14ac:dyDescent="0.35">
      <c r="B2" t="s">
        <v>5</v>
      </c>
      <c r="C2" s="24" t="s">
        <v>22</v>
      </c>
      <c r="F2" s="25"/>
      <c r="G2" s="25"/>
      <c r="H2" s="26"/>
      <c r="I2" s="26"/>
    </row>
    <row r="3" spans="1:9" ht="43.5" x14ac:dyDescent="0.35">
      <c r="C3" s="24" t="s">
        <v>23</v>
      </c>
      <c r="F3" s="25"/>
      <c r="G3" s="25"/>
      <c r="H3" s="26"/>
      <c r="I3" s="26"/>
    </row>
    <row r="4" spans="1:9" x14ac:dyDescent="0.35">
      <c r="A4">
        <v>1</v>
      </c>
      <c r="B4" t="s">
        <v>24</v>
      </c>
      <c r="C4" s="24"/>
      <c r="D4">
        <v>1</v>
      </c>
      <c r="E4" t="s">
        <v>25</v>
      </c>
      <c r="F4" s="25"/>
      <c r="G4" s="25"/>
      <c r="H4" s="26">
        <f>D4*F4</f>
        <v>0</v>
      </c>
      <c r="I4" s="26">
        <f>D4*G4</f>
        <v>0</v>
      </c>
    </row>
    <row r="5" spans="1:9" ht="29" x14ac:dyDescent="0.35">
      <c r="C5" s="24" t="s">
        <v>26</v>
      </c>
      <c r="F5" s="25"/>
      <c r="G5" s="25"/>
      <c r="H5" s="26"/>
      <c r="I5" s="26"/>
    </row>
    <row r="6" spans="1:9" x14ac:dyDescent="0.35">
      <c r="A6">
        <v>2</v>
      </c>
      <c r="B6" t="s">
        <v>24</v>
      </c>
      <c r="C6" s="24"/>
      <c r="D6">
        <v>1</v>
      </c>
      <c r="E6" t="s">
        <v>25</v>
      </c>
      <c r="F6" s="25"/>
      <c r="G6" s="25"/>
      <c r="H6" s="26">
        <f t="shared" ref="H6:H67" si="0">D6*F6</f>
        <v>0</v>
      </c>
      <c r="I6" s="26">
        <f t="shared" ref="I6:I67" si="1">D6*G6</f>
        <v>0</v>
      </c>
    </row>
    <row r="7" spans="1:9" ht="72.5" x14ac:dyDescent="0.35">
      <c r="C7" s="24" t="s">
        <v>27</v>
      </c>
      <c r="F7" s="25"/>
      <c r="G7" s="25"/>
      <c r="H7" s="26"/>
      <c r="I7" s="26"/>
    </row>
    <row r="8" spans="1:9" x14ac:dyDescent="0.35">
      <c r="A8">
        <v>3</v>
      </c>
      <c r="B8" t="s">
        <v>28</v>
      </c>
      <c r="C8" s="24" t="s">
        <v>29</v>
      </c>
      <c r="D8">
        <v>3</v>
      </c>
      <c r="E8" t="s">
        <v>30</v>
      </c>
      <c r="F8" s="25"/>
      <c r="G8" s="25"/>
      <c r="H8" s="26">
        <f t="shared" si="0"/>
        <v>0</v>
      </c>
      <c r="I8" s="26">
        <f t="shared" si="1"/>
        <v>0</v>
      </c>
    </row>
    <row r="9" spans="1:9" ht="72.5" x14ac:dyDescent="0.35">
      <c r="C9" s="24" t="s">
        <v>31</v>
      </c>
      <c r="F9" s="25"/>
      <c r="G9" s="25"/>
      <c r="H9" s="26"/>
      <c r="I9" s="26"/>
    </row>
    <row r="10" spans="1:9" x14ac:dyDescent="0.35">
      <c r="A10">
        <v>4</v>
      </c>
      <c r="B10" t="s">
        <v>32</v>
      </c>
      <c r="C10" s="24" t="s">
        <v>33</v>
      </c>
      <c r="D10">
        <v>1.3</v>
      </c>
      <c r="E10" t="s">
        <v>30</v>
      </c>
      <c r="F10" s="25"/>
      <c r="G10" s="25"/>
      <c r="H10" s="26">
        <f t="shared" si="0"/>
        <v>0</v>
      </c>
      <c r="I10" s="26">
        <f t="shared" si="1"/>
        <v>0</v>
      </c>
    </row>
    <row r="11" spans="1:9" x14ac:dyDescent="0.35">
      <c r="C11" s="24" t="s">
        <v>34</v>
      </c>
      <c r="F11" s="25"/>
      <c r="G11" s="25"/>
      <c r="H11" s="26"/>
      <c r="I11" s="26"/>
    </row>
    <row r="12" spans="1:9" x14ac:dyDescent="0.35">
      <c r="A12">
        <v>5</v>
      </c>
      <c r="B12" t="s">
        <v>35</v>
      </c>
      <c r="C12" s="24" t="s">
        <v>36</v>
      </c>
      <c r="D12">
        <v>1.5</v>
      </c>
      <c r="E12" t="s">
        <v>30</v>
      </c>
      <c r="F12" s="25"/>
      <c r="G12" s="25"/>
      <c r="H12" s="26">
        <f t="shared" si="0"/>
        <v>0</v>
      </c>
      <c r="I12" s="26">
        <f t="shared" si="1"/>
        <v>0</v>
      </c>
    </row>
    <row r="13" spans="1:9" ht="29" x14ac:dyDescent="0.35">
      <c r="C13" s="24" t="s">
        <v>37</v>
      </c>
      <c r="F13" s="25"/>
      <c r="G13" s="25"/>
      <c r="H13" s="26"/>
      <c r="I13" s="26"/>
    </row>
    <row r="14" spans="1:9" x14ac:dyDescent="0.35">
      <c r="A14">
        <v>6</v>
      </c>
      <c r="B14" t="s">
        <v>38</v>
      </c>
      <c r="C14" s="24" t="s">
        <v>39</v>
      </c>
      <c r="D14">
        <v>2</v>
      </c>
      <c r="E14" t="s">
        <v>30</v>
      </c>
      <c r="F14" s="25"/>
      <c r="G14" s="25"/>
      <c r="H14" s="26">
        <f t="shared" si="0"/>
        <v>0</v>
      </c>
      <c r="I14" s="26">
        <f t="shared" si="1"/>
        <v>0</v>
      </c>
    </row>
    <row r="15" spans="1:9" x14ac:dyDescent="0.35">
      <c r="C15" s="24" t="s">
        <v>40</v>
      </c>
      <c r="F15" s="25"/>
      <c r="G15" s="25"/>
      <c r="H15" s="26"/>
      <c r="I15" s="26"/>
    </row>
    <row r="16" spans="1:9" x14ac:dyDescent="0.35">
      <c r="A16">
        <v>7</v>
      </c>
      <c r="B16" t="s">
        <v>41</v>
      </c>
      <c r="C16" s="24" t="s">
        <v>42</v>
      </c>
      <c r="D16">
        <v>1</v>
      </c>
      <c r="E16" t="s">
        <v>30</v>
      </c>
      <c r="F16" s="25"/>
      <c r="G16" s="25"/>
      <c r="H16" s="26">
        <f t="shared" si="0"/>
        <v>0</v>
      </c>
      <c r="I16" s="26">
        <f t="shared" si="1"/>
        <v>0</v>
      </c>
    </row>
    <row r="17" spans="1:9" ht="72.5" x14ac:dyDescent="0.35">
      <c r="C17" s="24" t="s">
        <v>43</v>
      </c>
      <c r="F17" s="25"/>
      <c r="G17" s="25"/>
      <c r="H17" s="26"/>
      <c r="I17" s="26"/>
    </row>
    <row r="18" spans="1:9" x14ac:dyDescent="0.35">
      <c r="A18">
        <v>8</v>
      </c>
      <c r="B18" t="s">
        <v>44</v>
      </c>
      <c r="C18" s="24" t="s">
        <v>45</v>
      </c>
      <c r="D18">
        <v>6</v>
      </c>
      <c r="E18" t="s">
        <v>46</v>
      </c>
      <c r="F18" s="25"/>
      <c r="G18" s="25"/>
      <c r="H18" s="26">
        <f t="shared" si="0"/>
        <v>0</v>
      </c>
      <c r="I18" s="26">
        <f t="shared" si="1"/>
        <v>0</v>
      </c>
    </row>
    <row r="19" spans="1:9" ht="72.5" x14ac:dyDescent="0.35">
      <c r="C19" s="24" t="s">
        <v>47</v>
      </c>
      <c r="F19" s="25"/>
      <c r="G19" s="25"/>
      <c r="H19" s="26"/>
      <c r="I19" s="26"/>
    </row>
    <row r="20" spans="1:9" x14ac:dyDescent="0.35">
      <c r="A20">
        <v>9</v>
      </c>
      <c r="B20" t="s">
        <v>48</v>
      </c>
      <c r="C20" s="24" t="s">
        <v>49</v>
      </c>
      <c r="D20">
        <v>1</v>
      </c>
      <c r="E20" t="s">
        <v>50</v>
      </c>
      <c r="F20" s="25"/>
      <c r="G20" s="25"/>
      <c r="H20" s="26">
        <f t="shared" si="0"/>
        <v>0</v>
      </c>
      <c r="I20" s="26">
        <f t="shared" si="1"/>
        <v>0</v>
      </c>
    </row>
    <row r="21" spans="1:9" ht="87" x14ac:dyDescent="0.35">
      <c r="C21" s="24" t="s">
        <v>51</v>
      </c>
      <c r="F21" s="25"/>
      <c r="G21" s="25"/>
      <c r="H21" s="26"/>
      <c r="I21" s="26"/>
    </row>
    <row r="22" spans="1:9" x14ac:dyDescent="0.35">
      <c r="A22">
        <v>10</v>
      </c>
      <c r="B22" t="s">
        <v>52</v>
      </c>
      <c r="C22" s="24" t="s">
        <v>53</v>
      </c>
      <c r="D22">
        <v>15</v>
      </c>
      <c r="E22" t="s">
        <v>46</v>
      </c>
      <c r="F22" s="25"/>
      <c r="G22" s="25"/>
      <c r="H22" s="26">
        <f t="shared" si="0"/>
        <v>0</v>
      </c>
      <c r="I22" s="26">
        <f t="shared" si="1"/>
        <v>0</v>
      </c>
    </row>
    <row r="23" spans="1:9" x14ac:dyDescent="0.35">
      <c r="A23">
        <v>11</v>
      </c>
      <c r="B23" t="s">
        <v>54</v>
      </c>
      <c r="C23" s="24" t="s">
        <v>55</v>
      </c>
      <c r="D23">
        <v>8</v>
      </c>
      <c r="E23" t="s">
        <v>46</v>
      </c>
      <c r="F23" s="25"/>
      <c r="G23" s="25"/>
      <c r="H23" s="26">
        <f t="shared" si="0"/>
        <v>0</v>
      </c>
      <c r="I23" s="26">
        <f t="shared" si="1"/>
        <v>0</v>
      </c>
    </row>
    <row r="24" spans="1:9" x14ac:dyDescent="0.35">
      <c r="A24">
        <v>12</v>
      </c>
      <c r="B24" t="s">
        <v>56</v>
      </c>
      <c r="C24" s="24" t="s">
        <v>57</v>
      </c>
      <c r="D24">
        <v>4</v>
      </c>
      <c r="E24" t="s">
        <v>46</v>
      </c>
      <c r="F24" s="25"/>
      <c r="G24" s="25"/>
      <c r="H24" s="26">
        <f t="shared" si="0"/>
        <v>0</v>
      </c>
      <c r="I24" s="26">
        <f t="shared" si="1"/>
        <v>0</v>
      </c>
    </row>
    <row r="25" spans="1:9" ht="116" x14ac:dyDescent="0.35">
      <c r="C25" s="24" t="s">
        <v>58</v>
      </c>
      <c r="F25" s="25"/>
      <c r="G25" s="25"/>
      <c r="H25" s="26"/>
      <c r="I25" s="26"/>
    </row>
    <row r="26" spans="1:9" x14ac:dyDescent="0.35">
      <c r="A26">
        <v>13</v>
      </c>
      <c r="B26" t="s">
        <v>59</v>
      </c>
      <c r="C26" s="24" t="s">
        <v>60</v>
      </c>
      <c r="D26">
        <v>14</v>
      </c>
      <c r="E26" t="s">
        <v>46</v>
      </c>
      <c r="F26" s="25"/>
      <c r="G26" s="25"/>
      <c r="H26" s="26">
        <f t="shared" si="0"/>
        <v>0</v>
      </c>
      <c r="I26" s="26">
        <f t="shared" si="1"/>
        <v>0</v>
      </c>
    </row>
    <row r="27" spans="1:9" x14ac:dyDescent="0.35">
      <c r="A27">
        <v>14</v>
      </c>
      <c r="B27" t="s">
        <v>61</v>
      </c>
      <c r="C27" s="24" t="s">
        <v>62</v>
      </c>
      <c r="D27">
        <v>22</v>
      </c>
      <c r="E27" t="s">
        <v>46</v>
      </c>
      <c r="F27" s="25"/>
      <c r="G27" s="25"/>
      <c r="H27" s="26">
        <f t="shared" si="0"/>
        <v>0</v>
      </c>
      <c r="I27" s="26">
        <f t="shared" si="1"/>
        <v>0</v>
      </c>
    </row>
    <row r="28" spans="1:9" x14ac:dyDescent="0.35">
      <c r="A28">
        <v>15</v>
      </c>
      <c r="B28" t="s">
        <v>63</v>
      </c>
      <c r="C28" s="24" t="s">
        <v>64</v>
      </c>
      <c r="D28">
        <v>8</v>
      </c>
      <c r="E28" t="s">
        <v>46</v>
      </c>
      <c r="F28" s="25"/>
      <c r="G28" s="25"/>
      <c r="H28" s="26">
        <f t="shared" si="0"/>
        <v>0</v>
      </c>
      <c r="I28" s="26">
        <f t="shared" si="1"/>
        <v>0</v>
      </c>
    </row>
    <row r="29" spans="1:9" ht="87" x14ac:dyDescent="0.35">
      <c r="C29" s="24" t="s">
        <v>65</v>
      </c>
      <c r="F29" s="25"/>
      <c r="G29" s="25"/>
      <c r="H29" s="26"/>
      <c r="I29" s="26"/>
    </row>
    <row r="30" spans="1:9" x14ac:dyDescent="0.35">
      <c r="A30">
        <v>16</v>
      </c>
      <c r="B30" t="s">
        <v>66</v>
      </c>
      <c r="C30" s="24" t="s">
        <v>67</v>
      </c>
      <c r="D30">
        <v>7</v>
      </c>
      <c r="E30" t="s">
        <v>50</v>
      </c>
      <c r="F30" s="25"/>
      <c r="G30" s="25"/>
      <c r="H30" s="26">
        <f t="shared" si="0"/>
        <v>0</v>
      </c>
      <c r="I30" s="26">
        <f t="shared" si="1"/>
        <v>0</v>
      </c>
    </row>
    <row r="31" spans="1:9" ht="116" x14ac:dyDescent="0.35">
      <c r="C31" s="24" t="s">
        <v>68</v>
      </c>
      <c r="F31" s="25"/>
      <c r="G31" s="25"/>
      <c r="H31" s="26"/>
      <c r="I31" s="26"/>
    </row>
    <row r="32" spans="1:9" x14ac:dyDescent="0.35">
      <c r="A32">
        <v>17</v>
      </c>
      <c r="B32" t="s">
        <v>69</v>
      </c>
      <c r="C32" s="24" t="s">
        <v>70</v>
      </c>
      <c r="D32">
        <v>37</v>
      </c>
      <c r="E32" t="s">
        <v>46</v>
      </c>
      <c r="F32" s="25"/>
      <c r="G32" s="25"/>
      <c r="H32" s="26">
        <f t="shared" si="0"/>
        <v>0</v>
      </c>
      <c r="I32" s="26">
        <f t="shared" si="1"/>
        <v>0</v>
      </c>
    </row>
    <row r="33" spans="1:9" x14ac:dyDescent="0.35">
      <c r="A33">
        <v>18</v>
      </c>
      <c r="B33" t="s">
        <v>71</v>
      </c>
      <c r="C33" s="24" t="s">
        <v>72</v>
      </c>
      <c r="D33">
        <v>24</v>
      </c>
      <c r="E33" t="s">
        <v>46</v>
      </c>
      <c r="F33" s="25"/>
      <c r="G33" s="25"/>
      <c r="H33" s="26">
        <f t="shared" si="0"/>
        <v>0</v>
      </c>
      <c r="I33" s="26">
        <f t="shared" si="1"/>
        <v>0</v>
      </c>
    </row>
    <row r="34" spans="1:9" x14ac:dyDescent="0.35">
      <c r="A34">
        <v>19</v>
      </c>
      <c r="B34" t="s">
        <v>73</v>
      </c>
      <c r="C34" s="24" t="s">
        <v>74</v>
      </c>
      <c r="D34">
        <v>17</v>
      </c>
      <c r="E34" t="s">
        <v>46</v>
      </c>
      <c r="F34" s="25"/>
      <c r="G34" s="25"/>
      <c r="H34" s="26">
        <f t="shared" si="0"/>
        <v>0</v>
      </c>
      <c r="I34" s="26">
        <f t="shared" si="1"/>
        <v>0</v>
      </c>
    </row>
    <row r="35" spans="1:9" x14ac:dyDescent="0.35">
      <c r="A35">
        <v>20</v>
      </c>
      <c r="B35" t="s">
        <v>75</v>
      </c>
      <c r="C35" s="24" t="s">
        <v>76</v>
      </c>
      <c r="D35">
        <v>15</v>
      </c>
      <c r="E35" t="s">
        <v>46</v>
      </c>
      <c r="F35" s="25"/>
      <c r="G35" s="25"/>
      <c r="H35" s="26">
        <f t="shared" si="0"/>
        <v>0</v>
      </c>
      <c r="I35" s="26">
        <f t="shared" si="1"/>
        <v>0</v>
      </c>
    </row>
    <row r="36" spans="1:9" ht="72.5" x14ac:dyDescent="0.35">
      <c r="C36" s="24" t="s">
        <v>77</v>
      </c>
      <c r="F36" s="25"/>
      <c r="G36" s="25"/>
      <c r="H36" s="26"/>
      <c r="I36" s="26"/>
    </row>
    <row r="37" spans="1:9" x14ac:dyDescent="0.35">
      <c r="A37">
        <v>21</v>
      </c>
      <c r="B37" t="s">
        <v>78</v>
      </c>
      <c r="C37" s="24" t="s">
        <v>79</v>
      </c>
      <c r="D37">
        <v>2</v>
      </c>
      <c r="E37" t="s">
        <v>50</v>
      </c>
      <c r="H37" s="26">
        <f t="shared" si="0"/>
        <v>0</v>
      </c>
      <c r="I37" s="26">
        <f t="shared" si="1"/>
        <v>0</v>
      </c>
    </row>
    <row r="38" spans="1:9" ht="43.5" x14ac:dyDescent="0.35">
      <c r="C38" s="24" t="s">
        <v>80</v>
      </c>
      <c r="F38" s="25"/>
      <c r="G38" s="25"/>
      <c r="H38" s="26"/>
      <c r="I38" s="26"/>
    </row>
    <row r="39" spans="1:9" x14ac:dyDescent="0.35">
      <c r="A39">
        <v>22</v>
      </c>
      <c r="B39" t="s">
        <v>81</v>
      </c>
      <c r="C39" s="24" t="s">
        <v>82</v>
      </c>
      <c r="D39">
        <v>1</v>
      </c>
      <c r="E39" t="s">
        <v>50</v>
      </c>
      <c r="F39" s="25"/>
      <c r="G39" s="25"/>
      <c r="H39" s="26">
        <f t="shared" si="0"/>
        <v>0</v>
      </c>
      <c r="I39" s="26">
        <f t="shared" si="1"/>
        <v>0</v>
      </c>
    </row>
    <row r="40" spans="1:9" ht="43.5" x14ac:dyDescent="0.35">
      <c r="C40" s="24" t="s">
        <v>83</v>
      </c>
      <c r="F40" s="25"/>
      <c r="G40" s="25"/>
      <c r="H40" s="26"/>
      <c r="I40" s="26"/>
    </row>
    <row r="41" spans="1:9" x14ac:dyDescent="0.35">
      <c r="A41">
        <v>23</v>
      </c>
      <c r="B41" t="s">
        <v>84</v>
      </c>
      <c r="C41" s="24" t="s">
        <v>79</v>
      </c>
      <c r="D41">
        <v>1</v>
      </c>
      <c r="E41" t="s">
        <v>50</v>
      </c>
      <c r="H41" s="26">
        <f t="shared" si="0"/>
        <v>0</v>
      </c>
      <c r="I41" s="26">
        <f t="shared" si="1"/>
        <v>0</v>
      </c>
    </row>
    <row r="42" spans="1:9" x14ac:dyDescent="0.35">
      <c r="C42" s="24" t="s">
        <v>85</v>
      </c>
      <c r="H42" s="26"/>
      <c r="I42" s="26"/>
    </row>
    <row r="43" spans="1:9" x14ac:dyDescent="0.35">
      <c r="A43">
        <v>24</v>
      </c>
      <c r="B43" t="s">
        <v>86</v>
      </c>
      <c r="C43" s="24" t="s">
        <v>79</v>
      </c>
      <c r="D43">
        <v>1</v>
      </c>
      <c r="E43" t="s">
        <v>50</v>
      </c>
      <c r="H43" s="26">
        <f t="shared" si="0"/>
        <v>0</v>
      </c>
      <c r="I43" s="26">
        <f t="shared" si="1"/>
        <v>0</v>
      </c>
    </row>
    <row r="44" spans="1:9" ht="87" x14ac:dyDescent="0.35">
      <c r="C44" s="24" t="s">
        <v>87</v>
      </c>
      <c r="F44" s="25"/>
      <c r="G44" s="25"/>
      <c r="H44" s="26"/>
      <c r="I44" s="26"/>
    </row>
    <row r="45" spans="1:9" x14ac:dyDescent="0.35">
      <c r="A45">
        <v>25</v>
      </c>
      <c r="B45" t="s">
        <v>88</v>
      </c>
      <c r="C45" s="24" t="s">
        <v>89</v>
      </c>
      <c r="D45">
        <v>17</v>
      </c>
      <c r="E45" t="s">
        <v>50</v>
      </c>
      <c r="F45" s="25"/>
      <c r="G45" s="25"/>
      <c r="H45" s="26">
        <f t="shared" si="0"/>
        <v>0</v>
      </c>
      <c r="I45" s="26">
        <f t="shared" si="1"/>
        <v>0</v>
      </c>
    </row>
    <row r="46" spans="1:9" ht="29" x14ac:dyDescent="0.35">
      <c r="C46" s="24" t="s">
        <v>90</v>
      </c>
      <c r="F46" s="25"/>
      <c r="G46" s="25"/>
      <c r="H46" s="26"/>
      <c r="I46" s="26"/>
    </row>
    <row r="47" spans="1:9" x14ac:dyDescent="0.35">
      <c r="A47">
        <v>26</v>
      </c>
      <c r="B47" t="s">
        <v>91</v>
      </c>
      <c r="C47" s="24" t="s">
        <v>92</v>
      </c>
      <c r="D47">
        <v>17</v>
      </c>
      <c r="E47" t="s">
        <v>50</v>
      </c>
      <c r="F47" s="25"/>
      <c r="G47" s="25"/>
      <c r="H47" s="26">
        <f t="shared" si="0"/>
        <v>0</v>
      </c>
      <c r="I47" s="26">
        <f t="shared" si="1"/>
        <v>0</v>
      </c>
    </row>
    <row r="48" spans="1:9" ht="58" x14ac:dyDescent="0.35">
      <c r="C48" s="24" t="s">
        <v>93</v>
      </c>
      <c r="F48" s="25"/>
      <c r="G48" s="25"/>
      <c r="H48" s="26"/>
      <c r="I48" s="26"/>
    </row>
    <row r="49" spans="1:9" x14ac:dyDescent="0.35">
      <c r="A49">
        <v>27</v>
      </c>
      <c r="B49" t="s">
        <v>94</v>
      </c>
      <c r="C49" s="24" t="s">
        <v>95</v>
      </c>
      <c r="D49">
        <v>17</v>
      </c>
      <c r="E49" t="s">
        <v>50</v>
      </c>
      <c r="F49" s="25"/>
      <c r="G49" s="25"/>
      <c r="H49" s="26">
        <f t="shared" si="0"/>
        <v>0</v>
      </c>
      <c r="I49" s="26">
        <f t="shared" si="1"/>
        <v>0</v>
      </c>
    </row>
    <row r="50" spans="1:9" ht="43.5" x14ac:dyDescent="0.35">
      <c r="C50" s="24" t="s">
        <v>96</v>
      </c>
      <c r="F50" s="25"/>
      <c r="G50" s="25"/>
      <c r="H50" s="26"/>
      <c r="I50" s="26"/>
    </row>
    <row r="51" spans="1:9" x14ac:dyDescent="0.35">
      <c r="A51">
        <v>28</v>
      </c>
      <c r="B51" t="s">
        <v>97</v>
      </c>
      <c r="C51" s="24" t="s">
        <v>98</v>
      </c>
      <c r="D51">
        <v>1</v>
      </c>
      <c r="E51" t="s">
        <v>50</v>
      </c>
      <c r="F51" s="25"/>
      <c r="G51" s="25"/>
      <c r="H51" s="26">
        <f t="shared" si="0"/>
        <v>0</v>
      </c>
      <c r="I51" s="26">
        <f t="shared" si="1"/>
        <v>0</v>
      </c>
    </row>
    <row r="52" spans="1:9" ht="43.5" x14ac:dyDescent="0.35">
      <c r="C52" s="24" t="s">
        <v>99</v>
      </c>
      <c r="F52" s="25"/>
      <c r="G52" s="25"/>
      <c r="H52" s="26"/>
      <c r="I52" s="26"/>
    </row>
    <row r="53" spans="1:9" x14ac:dyDescent="0.35">
      <c r="A53">
        <v>29</v>
      </c>
      <c r="B53" t="s">
        <v>100</v>
      </c>
      <c r="C53" s="24" t="s">
        <v>101</v>
      </c>
      <c r="D53">
        <v>1</v>
      </c>
      <c r="E53" t="s">
        <v>50</v>
      </c>
      <c r="F53" s="25"/>
      <c r="G53" s="25"/>
      <c r="H53" s="26">
        <f t="shared" si="0"/>
        <v>0</v>
      </c>
      <c r="I53" s="26">
        <f t="shared" si="1"/>
        <v>0</v>
      </c>
    </row>
    <row r="54" spans="1:9" ht="43.5" x14ac:dyDescent="0.35">
      <c r="C54" s="24" t="s">
        <v>102</v>
      </c>
      <c r="F54" s="25"/>
      <c r="G54" s="25"/>
      <c r="H54" s="26"/>
      <c r="I54" s="26"/>
    </row>
    <row r="55" spans="1:9" x14ac:dyDescent="0.35">
      <c r="A55">
        <v>30</v>
      </c>
      <c r="B55" t="s">
        <v>103</v>
      </c>
      <c r="C55" s="24" t="s">
        <v>104</v>
      </c>
      <c r="D55">
        <v>1</v>
      </c>
      <c r="E55" t="s">
        <v>50</v>
      </c>
      <c r="F55" s="25"/>
      <c r="G55" s="25"/>
      <c r="H55" s="26">
        <f t="shared" si="0"/>
        <v>0</v>
      </c>
      <c r="I55" s="26">
        <f t="shared" si="1"/>
        <v>0</v>
      </c>
    </row>
    <row r="56" spans="1:9" ht="29" x14ac:dyDescent="0.35">
      <c r="C56" s="24" t="s">
        <v>105</v>
      </c>
      <c r="F56" s="25"/>
      <c r="G56" s="25"/>
      <c r="H56" s="26"/>
      <c r="I56" s="26"/>
    </row>
    <row r="57" spans="1:9" x14ac:dyDescent="0.35">
      <c r="A57">
        <v>31</v>
      </c>
      <c r="B57" t="s">
        <v>106</v>
      </c>
      <c r="C57" s="24" t="s">
        <v>107</v>
      </c>
      <c r="D57">
        <v>1</v>
      </c>
      <c r="E57" t="s">
        <v>50</v>
      </c>
      <c r="F57" s="25"/>
      <c r="G57" s="25"/>
      <c r="H57" s="26">
        <f t="shared" si="0"/>
        <v>0</v>
      </c>
      <c r="I57" s="26">
        <f t="shared" si="1"/>
        <v>0</v>
      </c>
    </row>
    <row r="58" spans="1:9" ht="43.5" x14ac:dyDescent="0.35">
      <c r="C58" s="24" t="s">
        <v>108</v>
      </c>
      <c r="F58" s="25"/>
      <c r="G58" s="25"/>
      <c r="H58" s="26"/>
      <c r="I58" s="26"/>
    </row>
    <row r="59" spans="1:9" x14ac:dyDescent="0.35">
      <c r="A59">
        <v>32</v>
      </c>
      <c r="B59" t="s">
        <v>109</v>
      </c>
      <c r="C59" s="24" t="s">
        <v>110</v>
      </c>
      <c r="D59">
        <v>1</v>
      </c>
      <c r="E59" t="s">
        <v>50</v>
      </c>
      <c r="F59" s="25"/>
      <c r="G59" s="25"/>
      <c r="H59" s="26">
        <f t="shared" si="0"/>
        <v>0</v>
      </c>
      <c r="I59" s="26">
        <f t="shared" si="1"/>
        <v>0</v>
      </c>
    </row>
    <row r="60" spans="1:9" x14ac:dyDescent="0.35">
      <c r="C60" s="24" t="s">
        <v>111</v>
      </c>
      <c r="F60" s="25"/>
      <c r="G60" s="25"/>
      <c r="H60" s="26"/>
      <c r="I60" s="26"/>
    </row>
    <row r="61" spans="1:9" x14ac:dyDescent="0.35">
      <c r="A61">
        <v>33</v>
      </c>
      <c r="B61" t="s">
        <v>112</v>
      </c>
      <c r="C61" s="24" t="s">
        <v>113</v>
      </c>
      <c r="D61">
        <v>1</v>
      </c>
      <c r="E61" t="s">
        <v>50</v>
      </c>
      <c r="F61" s="25"/>
      <c r="G61" s="25"/>
      <c r="H61" s="26">
        <f t="shared" si="0"/>
        <v>0</v>
      </c>
      <c r="I61" s="26">
        <f t="shared" si="1"/>
        <v>0</v>
      </c>
    </row>
    <row r="62" spans="1:9" ht="58" x14ac:dyDescent="0.35">
      <c r="C62" s="24" t="s">
        <v>114</v>
      </c>
      <c r="F62" s="25"/>
      <c r="G62" s="25"/>
      <c r="H62" s="26"/>
      <c r="I62" s="26"/>
    </row>
    <row r="63" spans="1:9" x14ac:dyDescent="0.35">
      <c r="A63">
        <v>34</v>
      </c>
      <c r="B63" t="s">
        <v>115</v>
      </c>
      <c r="C63" s="24" t="s">
        <v>116</v>
      </c>
      <c r="D63">
        <v>1</v>
      </c>
      <c r="E63" t="s">
        <v>50</v>
      </c>
      <c r="F63" s="25"/>
      <c r="G63" s="25"/>
      <c r="H63" s="26">
        <f t="shared" si="0"/>
        <v>0</v>
      </c>
      <c r="I63" s="26">
        <f t="shared" si="1"/>
        <v>0</v>
      </c>
    </row>
    <row r="64" spans="1:9" ht="58" x14ac:dyDescent="0.35">
      <c r="C64" s="24" t="s">
        <v>117</v>
      </c>
      <c r="F64" s="25"/>
      <c r="G64" s="25"/>
      <c r="H64" s="26"/>
      <c r="I64" s="26"/>
    </row>
    <row r="65" spans="1:9" x14ac:dyDescent="0.35">
      <c r="A65">
        <v>35</v>
      </c>
      <c r="B65" t="s">
        <v>118</v>
      </c>
      <c r="C65" s="24" t="s">
        <v>119</v>
      </c>
      <c r="D65">
        <v>1</v>
      </c>
      <c r="E65" t="s">
        <v>50</v>
      </c>
      <c r="F65" s="25"/>
      <c r="G65" s="25"/>
      <c r="H65" s="26">
        <f t="shared" si="0"/>
        <v>0</v>
      </c>
      <c r="I65" s="26">
        <f t="shared" si="1"/>
        <v>0</v>
      </c>
    </row>
    <row r="66" spans="1:9" ht="43.5" x14ac:dyDescent="0.35">
      <c r="C66" s="24" t="s">
        <v>120</v>
      </c>
      <c r="F66" s="25"/>
      <c r="G66" s="25"/>
      <c r="H66" s="26"/>
      <c r="I66" s="26"/>
    </row>
    <row r="67" spans="1:9" x14ac:dyDescent="0.35">
      <c r="A67">
        <v>36</v>
      </c>
      <c r="B67" t="s">
        <v>121</v>
      </c>
      <c r="C67" s="24" t="s">
        <v>122</v>
      </c>
      <c r="D67">
        <v>1</v>
      </c>
      <c r="E67" t="s">
        <v>50</v>
      </c>
      <c r="F67" s="25"/>
      <c r="G67" s="25"/>
      <c r="H67" s="26">
        <f t="shared" si="0"/>
        <v>0</v>
      </c>
      <c r="I67" s="26">
        <f t="shared" si="1"/>
        <v>0</v>
      </c>
    </row>
    <row r="68" spans="1:9" ht="43.5" x14ac:dyDescent="0.35">
      <c r="C68" s="24" t="s">
        <v>123</v>
      </c>
      <c r="F68" s="25"/>
      <c r="G68" s="25"/>
      <c r="H68" s="26"/>
      <c r="I68" s="26"/>
    </row>
    <row r="69" spans="1:9" x14ac:dyDescent="0.35">
      <c r="A69">
        <v>37</v>
      </c>
      <c r="B69" t="s">
        <v>124</v>
      </c>
      <c r="C69" s="24" t="s">
        <v>125</v>
      </c>
      <c r="D69">
        <v>1</v>
      </c>
      <c r="E69" t="s">
        <v>50</v>
      </c>
      <c r="F69" s="25"/>
      <c r="G69" s="25"/>
      <c r="H69" s="26">
        <f t="shared" ref="H69:H101" si="2">D69*F69</f>
        <v>0</v>
      </c>
      <c r="I69" s="26">
        <f t="shared" ref="I69:I101" si="3">D69*G69</f>
        <v>0</v>
      </c>
    </row>
    <row r="70" spans="1:9" ht="43.5" x14ac:dyDescent="0.35">
      <c r="C70" s="24" t="s">
        <v>126</v>
      </c>
      <c r="F70" s="25"/>
      <c r="G70" s="25"/>
      <c r="H70" s="26"/>
      <c r="I70" s="26"/>
    </row>
    <row r="71" spans="1:9" x14ac:dyDescent="0.35">
      <c r="A71">
        <v>38</v>
      </c>
      <c r="B71" t="s">
        <v>127</v>
      </c>
      <c r="C71" s="24"/>
      <c r="D71">
        <v>1</v>
      </c>
      <c r="E71" t="s">
        <v>50</v>
      </c>
      <c r="F71" s="25"/>
      <c r="G71" s="25"/>
      <c r="H71" s="26">
        <f t="shared" si="2"/>
        <v>0</v>
      </c>
      <c r="I71" s="26">
        <f t="shared" si="3"/>
        <v>0</v>
      </c>
    </row>
    <row r="72" spans="1:9" ht="145" x14ac:dyDescent="0.35">
      <c r="C72" s="24" t="s">
        <v>128</v>
      </c>
      <c r="F72" s="25"/>
      <c r="G72" s="25"/>
      <c r="H72" s="26"/>
      <c r="I72" s="26"/>
    </row>
    <row r="73" spans="1:9" x14ac:dyDescent="0.35">
      <c r="A73">
        <v>39</v>
      </c>
      <c r="B73" t="s">
        <v>129</v>
      </c>
      <c r="C73" s="24" t="s">
        <v>130</v>
      </c>
      <c r="D73">
        <v>14</v>
      </c>
      <c r="E73" t="s">
        <v>50</v>
      </c>
      <c r="F73" s="25"/>
      <c r="G73" s="25"/>
      <c r="H73" s="26">
        <f t="shared" si="2"/>
        <v>0</v>
      </c>
      <c r="I73" s="26">
        <f t="shared" si="3"/>
        <v>0</v>
      </c>
    </row>
    <row r="74" spans="1:9" ht="116" x14ac:dyDescent="0.35">
      <c r="C74" s="24" t="s">
        <v>131</v>
      </c>
      <c r="F74" s="25"/>
      <c r="G74" s="25"/>
      <c r="H74" s="26"/>
      <c r="I74" s="26"/>
    </row>
    <row r="75" spans="1:9" x14ac:dyDescent="0.35">
      <c r="A75">
        <v>40</v>
      </c>
      <c r="B75" t="s">
        <v>132</v>
      </c>
      <c r="C75" s="24" t="s">
        <v>133</v>
      </c>
      <c r="D75">
        <v>6</v>
      </c>
      <c r="E75" t="s">
        <v>50</v>
      </c>
      <c r="F75" s="25"/>
      <c r="G75" s="25"/>
      <c r="H75" s="26">
        <f t="shared" si="2"/>
        <v>0</v>
      </c>
      <c r="I75" s="26">
        <f t="shared" si="3"/>
        <v>0</v>
      </c>
    </row>
    <row r="76" spans="1:9" ht="159.5" x14ac:dyDescent="0.35">
      <c r="C76" s="24" t="s">
        <v>134</v>
      </c>
      <c r="F76" s="25"/>
      <c r="G76" s="25"/>
      <c r="H76" s="26"/>
      <c r="I76" s="26"/>
    </row>
    <row r="77" spans="1:9" x14ac:dyDescent="0.35">
      <c r="A77">
        <v>41</v>
      </c>
      <c r="B77" t="s">
        <v>129</v>
      </c>
      <c r="C77" s="24" t="s">
        <v>135</v>
      </c>
      <c r="D77">
        <v>2</v>
      </c>
      <c r="E77" t="s">
        <v>50</v>
      </c>
      <c r="F77" s="25"/>
      <c r="G77" s="25"/>
      <c r="H77" s="26">
        <f t="shared" si="2"/>
        <v>0</v>
      </c>
      <c r="I77" s="26">
        <f t="shared" si="3"/>
        <v>0</v>
      </c>
    </row>
    <row r="78" spans="1:9" ht="116" x14ac:dyDescent="0.35">
      <c r="C78" s="24" t="s">
        <v>136</v>
      </c>
      <c r="F78" s="25"/>
      <c r="G78" s="25"/>
      <c r="H78" s="26"/>
      <c r="I78" s="26"/>
    </row>
    <row r="79" spans="1:9" x14ac:dyDescent="0.35">
      <c r="A79">
        <v>42</v>
      </c>
      <c r="B79" t="s">
        <v>137</v>
      </c>
      <c r="C79" s="24" t="s">
        <v>138</v>
      </c>
      <c r="D79">
        <v>1</v>
      </c>
      <c r="E79" t="s">
        <v>50</v>
      </c>
      <c r="F79" s="25"/>
      <c r="G79" s="25"/>
      <c r="H79" s="26">
        <f t="shared" si="2"/>
        <v>0</v>
      </c>
      <c r="I79" s="26">
        <f t="shared" si="3"/>
        <v>0</v>
      </c>
    </row>
    <row r="80" spans="1:9" ht="87" x14ac:dyDescent="0.35">
      <c r="C80" s="24" t="s">
        <v>139</v>
      </c>
      <c r="F80" s="25"/>
      <c r="G80" s="25"/>
      <c r="H80" s="26"/>
      <c r="I80" s="26"/>
    </row>
    <row r="81" spans="1:9" x14ac:dyDescent="0.35">
      <c r="A81">
        <v>43</v>
      </c>
      <c r="B81" t="s">
        <v>140</v>
      </c>
      <c r="C81" s="24" t="s">
        <v>141</v>
      </c>
      <c r="D81">
        <v>2</v>
      </c>
      <c r="E81" t="s">
        <v>50</v>
      </c>
      <c r="F81" s="25"/>
      <c r="G81" s="25"/>
      <c r="H81" s="26">
        <f t="shared" si="2"/>
        <v>0</v>
      </c>
      <c r="I81" s="26">
        <f t="shared" si="3"/>
        <v>0</v>
      </c>
    </row>
    <row r="82" spans="1:9" ht="29" x14ac:dyDescent="0.35">
      <c r="C82" s="24" t="s">
        <v>142</v>
      </c>
      <c r="F82" s="25"/>
      <c r="G82" s="25"/>
      <c r="H82" s="26"/>
      <c r="I82" s="26"/>
    </row>
    <row r="83" spans="1:9" x14ac:dyDescent="0.35">
      <c r="A83">
        <v>44</v>
      </c>
      <c r="B83" t="s">
        <v>140</v>
      </c>
      <c r="C83" s="24" t="s">
        <v>141</v>
      </c>
      <c r="D83">
        <v>4</v>
      </c>
      <c r="E83" t="s">
        <v>50</v>
      </c>
      <c r="F83" s="25"/>
      <c r="G83" s="25"/>
      <c r="H83" s="26">
        <f t="shared" si="2"/>
        <v>0</v>
      </c>
      <c r="I83" s="26">
        <f t="shared" si="3"/>
        <v>0</v>
      </c>
    </row>
    <row r="84" spans="1:9" ht="29" x14ac:dyDescent="0.35">
      <c r="C84" s="24" t="s">
        <v>143</v>
      </c>
      <c r="F84" s="25"/>
      <c r="G84" s="25"/>
      <c r="H84" s="26"/>
      <c r="I84" s="26"/>
    </row>
    <row r="85" spans="1:9" x14ac:dyDescent="0.35">
      <c r="A85">
        <v>45</v>
      </c>
      <c r="B85" t="s">
        <v>140</v>
      </c>
      <c r="C85" s="24" t="s">
        <v>141</v>
      </c>
      <c r="D85">
        <v>1</v>
      </c>
      <c r="E85" t="s">
        <v>50</v>
      </c>
      <c r="F85" s="25"/>
      <c r="G85" s="25"/>
      <c r="H85" s="26">
        <f t="shared" si="2"/>
        <v>0</v>
      </c>
      <c r="I85" s="26">
        <f t="shared" si="3"/>
        <v>0</v>
      </c>
    </row>
    <row r="86" spans="1:9" ht="130.5" x14ac:dyDescent="0.35">
      <c r="C86" s="24" t="s">
        <v>144</v>
      </c>
      <c r="F86" s="25"/>
      <c r="G86" s="25"/>
      <c r="H86" s="26"/>
      <c r="I86" s="26"/>
    </row>
    <row r="87" spans="1:9" x14ac:dyDescent="0.35">
      <c r="A87">
        <v>46</v>
      </c>
      <c r="B87" t="s">
        <v>24</v>
      </c>
      <c r="C87" s="24" t="s">
        <v>145</v>
      </c>
      <c r="D87">
        <v>2</v>
      </c>
      <c r="E87" t="s">
        <v>25</v>
      </c>
      <c r="F87" s="25"/>
      <c r="G87" s="25"/>
      <c r="H87" s="26">
        <f t="shared" si="2"/>
        <v>0</v>
      </c>
      <c r="I87" s="26">
        <f t="shared" si="3"/>
        <v>0</v>
      </c>
    </row>
    <row r="88" spans="1:9" ht="43.5" x14ac:dyDescent="0.35">
      <c r="C88" s="24" t="s">
        <v>146</v>
      </c>
      <c r="F88" s="25"/>
      <c r="G88" s="25"/>
      <c r="H88" s="26"/>
      <c r="I88" s="26"/>
    </row>
    <row r="89" spans="1:9" x14ac:dyDescent="0.35">
      <c r="A89">
        <v>47</v>
      </c>
      <c r="B89" t="s">
        <v>147</v>
      </c>
      <c r="C89" s="24"/>
      <c r="D89">
        <v>3.5</v>
      </c>
      <c r="E89" t="s">
        <v>148</v>
      </c>
      <c r="F89" s="25"/>
      <c r="G89" s="25"/>
      <c r="H89" s="26">
        <f t="shared" si="2"/>
        <v>0</v>
      </c>
      <c r="I89" s="26">
        <f t="shared" si="3"/>
        <v>0</v>
      </c>
    </row>
    <row r="90" spans="1:9" ht="29" x14ac:dyDescent="0.35">
      <c r="C90" s="24" t="s">
        <v>149</v>
      </c>
      <c r="F90" s="25"/>
      <c r="G90" s="25"/>
      <c r="H90" s="26"/>
      <c r="I90" s="26"/>
    </row>
    <row r="91" spans="1:9" x14ac:dyDescent="0.35">
      <c r="A91">
        <v>48</v>
      </c>
      <c r="B91" t="s">
        <v>150</v>
      </c>
      <c r="C91" s="24"/>
      <c r="D91">
        <v>4</v>
      </c>
      <c r="E91" t="s">
        <v>148</v>
      </c>
      <c r="F91" s="25"/>
      <c r="G91" s="25"/>
      <c r="H91" s="26">
        <f t="shared" si="2"/>
        <v>0</v>
      </c>
      <c r="I91" s="26">
        <f t="shared" si="3"/>
        <v>0</v>
      </c>
    </row>
    <row r="92" spans="1:9" x14ac:dyDescent="0.35">
      <c r="C92" s="24" t="s">
        <v>151</v>
      </c>
      <c r="F92" s="25"/>
      <c r="G92" s="25"/>
      <c r="H92" s="26"/>
      <c r="I92" s="26"/>
    </row>
    <row r="93" spans="1:9" x14ac:dyDescent="0.35">
      <c r="A93">
        <v>49</v>
      </c>
      <c r="B93" t="s">
        <v>152</v>
      </c>
      <c r="C93" s="24"/>
      <c r="D93">
        <v>1</v>
      </c>
      <c r="E93" t="s">
        <v>25</v>
      </c>
      <c r="F93" s="25"/>
      <c r="G93" s="25"/>
      <c r="H93" s="26">
        <f t="shared" si="2"/>
        <v>0</v>
      </c>
      <c r="I93" s="26">
        <f t="shared" si="3"/>
        <v>0</v>
      </c>
    </row>
    <row r="94" spans="1:9" ht="43.5" x14ac:dyDescent="0.35">
      <c r="C94" s="24" t="s">
        <v>153</v>
      </c>
      <c r="F94" s="25"/>
      <c r="G94" s="25"/>
      <c r="H94" s="26"/>
      <c r="I94" s="26"/>
    </row>
    <row r="95" spans="1:9" x14ac:dyDescent="0.35">
      <c r="A95">
        <v>50</v>
      </c>
      <c r="B95" t="s">
        <v>154</v>
      </c>
      <c r="C95" s="24"/>
      <c r="D95">
        <v>2</v>
      </c>
      <c r="E95" t="s">
        <v>148</v>
      </c>
      <c r="F95" s="25"/>
      <c r="G95" s="25"/>
      <c r="H95" s="26">
        <f t="shared" si="2"/>
        <v>0</v>
      </c>
      <c r="I95" s="26">
        <f t="shared" si="3"/>
        <v>0</v>
      </c>
    </row>
    <row r="96" spans="1:9" x14ac:dyDescent="0.35">
      <c r="C96" s="24" t="s">
        <v>155</v>
      </c>
      <c r="F96" s="25"/>
      <c r="G96" s="25"/>
      <c r="H96" s="26"/>
      <c r="I96" s="26"/>
    </row>
    <row r="97" spans="1:9" x14ac:dyDescent="0.35">
      <c r="A97">
        <v>51</v>
      </c>
      <c r="B97" t="s">
        <v>156</v>
      </c>
      <c r="C97" s="24"/>
      <c r="D97">
        <v>2</v>
      </c>
      <c r="E97" t="s">
        <v>148</v>
      </c>
      <c r="F97" s="25"/>
      <c r="G97" s="25"/>
      <c r="H97" s="26">
        <f t="shared" si="2"/>
        <v>0</v>
      </c>
      <c r="I97" s="26">
        <f t="shared" si="3"/>
        <v>0</v>
      </c>
    </row>
    <row r="98" spans="1:9" x14ac:dyDescent="0.35">
      <c r="C98" s="24" t="s">
        <v>157</v>
      </c>
      <c r="F98" s="25"/>
      <c r="G98" s="25"/>
      <c r="H98" s="26"/>
      <c r="I98" s="26"/>
    </row>
    <row r="99" spans="1:9" x14ac:dyDescent="0.35">
      <c r="A99">
        <v>52</v>
      </c>
      <c r="B99" t="s">
        <v>158</v>
      </c>
      <c r="C99" s="24"/>
      <c r="D99">
        <v>1</v>
      </c>
      <c r="E99" t="s">
        <v>148</v>
      </c>
      <c r="F99" s="25"/>
      <c r="G99" s="25"/>
      <c r="H99" s="26">
        <f t="shared" si="2"/>
        <v>0</v>
      </c>
      <c r="I99" s="26">
        <f t="shared" si="3"/>
        <v>0</v>
      </c>
    </row>
    <row r="100" spans="1:9" x14ac:dyDescent="0.35">
      <c r="C100" s="24" t="s">
        <v>159</v>
      </c>
      <c r="F100" s="25"/>
      <c r="G100" s="25"/>
      <c r="H100" s="26"/>
      <c r="I100" s="26"/>
    </row>
    <row r="101" spans="1:9" x14ac:dyDescent="0.35">
      <c r="A101">
        <v>53</v>
      </c>
      <c r="B101" t="s">
        <v>160</v>
      </c>
      <c r="C101" s="24"/>
      <c r="D101">
        <v>2</v>
      </c>
      <c r="E101" t="s">
        <v>148</v>
      </c>
      <c r="F101" s="25"/>
      <c r="G101" s="25"/>
      <c r="H101" s="26">
        <f t="shared" si="2"/>
        <v>0</v>
      </c>
      <c r="I101" s="26">
        <f t="shared" si="3"/>
        <v>0</v>
      </c>
    </row>
    <row r="102" spans="1:9" ht="15" thickBot="1" x14ac:dyDescent="0.4">
      <c r="A102" s="27"/>
      <c r="B102" s="27"/>
      <c r="C102" s="28"/>
      <c r="D102" s="27"/>
      <c r="E102" s="27"/>
      <c r="F102" s="29"/>
      <c r="G102" s="29"/>
      <c r="H102" s="30"/>
      <c r="I102" s="30"/>
    </row>
    <row r="103" spans="1:9" ht="15" thickTop="1" x14ac:dyDescent="0.35">
      <c r="C103" s="24" t="s">
        <v>161</v>
      </c>
      <c r="F103" s="25"/>
      <c r="G103" s="25"/>
      <c r="H103" s="26">
        <f>SUM(H2:H102)</f>
        <v>0</v>
      </c>
      <c r="I103" s="26">
        <f>SUM(I2:I102)</f>
        <v>0</v>
      </c>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FD074-23E2-49CD-99F4-EE89A2709883}">
  <dimension ref="A1:I38"/>
  <sheetViews>
    <sheetView topLeftCell="A16" zoomScaleNormal="100" workbookViewId="0">
      <selection activeCell="I38" sqref="I38"/>
    </sheetView>
  </sheetViews>
  <sheetFormatPr defaultRowHeight="14.5" x14ac:dyDescent="0.35"/>
  <cols>
    <col min="1" max="1" width="3.90625" bestFit="1" customWidth="1"/>
    <col min="2" max="2" width="22.26953125" bestFit="1" customWidth="1"/>
    <col min="3" max="3" width="40.08984375" customWidth="1"/>
  </cols>
  <sheetData>
    <row r="1" spans="1:9" ht="26" x14ac:dyDescent="0.35">
      <c r="A1" s="21" t="s">
        <v>13</v>
      </c>
      <c r="B1" s="22" t="s">
        <v>14</v>
      </c>
      <c r="C1" s="22" t="s">
        <v>15</v>
      </c>
      <c r="D1" s="23" t="s">
        <v>16</v>
      </c>
      <c r="E1" s="22" t="s">
        <v>17</v>
      </c>
      <c r="F1" s="22" t="s">
        <v>18</v>
      </c>
      <c r="G1" s="22" t="s">
        <v>19</v>
      </c>
      <c r="H1" s="22" t="s">
        <v>20</v>
      </c>
      <c r="I1" s="22" t="s">
        <v>21</v>
      </c>
    </row>
    <row r="2" spans="1:9" x14ac:dyDescent="0.35">
      <c r="B2" t="s">
        <v>7</v>
      </c>
      <c r="C2" s="24" t="s">
        <v>22</v>
      </c>
      <c r="F2" s="25"/>
      <c r="G2" s="25"/>
      <c r="H2" s="25"/>
      <c r="I2" s="25"/>
    </row>
    <row r="3" spans="1:9" ht="58" x14ac:dyDescent="0.35">
      <c r="C3" s="24" t="s">
        <v>162</v>
      </c>
      <c r="F3" s="25"/>
      <c r="G3" s="25"/>
      <c r="H3" s="26"/>
      <c r="I3" s="26"/>
    </row>
    <row r="4" spans="1:9" x14ac:dyDescent="0.35">
      <c r="A4">
        <v>1</v>
      </c>
      <c r="B4" t="s">
        <v>163</v>
      </c>
      <c r="C4" s="24" t="s">
        <v>164</v>
      </c>
      <c r="D4">
        <v>13</v>
      </c>
      <c r="E4" t="s">
        <v>50</v>
      </c>
      <c r="F4" s="25"/>
      <c r="G4" s="25"/>
      <c r="H4" s="26">
        <f>D4*F4</f>
        <v>0</v>
      </c>
      <c r="I4" s="26">
        <f>D4*G4</f>
        <v>0</v>
      </c>
    </row>
    <row r="5" spans="1:9" x14ac:dyDescent="0.35">
      <c r="A5">
        <v>2</v>
      </c>
      <c r="B5" t="s">
        <v>165</v>
      </c>
      <c r="C5" s="24" t="s">
        <v>166</v>
      </c>
      <c r="D5">
        <v>4</v>
      </c>
      <c r="E5" t="s">
        <v>50</v>
      </c>
      <c r="F5" s="25"/>
      <c r="G5" s="25"/>
      <c r="H5" s="26">
        <f t="shared" ref="H5:H36" si="0">D5*F5</f>
        <v>0</v>
      </c>
      <c r="I5" s="26">
        <f t="shared" ref="I5:I36" si="1">D5*G5</f>
        <v>0</v>
      </c>
    </row>
    <row r="6" spans="1:9" x14ac:dyDescent="0.35">
      <c r="A6">
        <v>3</v>
      </c>
      <c r="B6" t="s">
        <v>167</v>
      </c>
      <c r="C6" s="24" t="s">
        <v>168</v>
      </c>
      <c r="D6">
        <v>6</v>
      </c>
      <c r="E6" t="s">
        <v>50</v>
      </c>
      <c r="F6" s="25"/>
      <c r="G6" s="25"/>
      <c r="H6" s="26">
        <f t="shared" si="0"/>
        <v>0</v>
      </c>
      <c r="I6" s="26">
        <f t="shared" si="1"/>
        <v>0</v>
      </c>
    </row>
    <row r="7" spans="1:9" x14ac:dyDescent="0.35">
      <c r="A7">
        <v>4</v>
      </c>
      <c r="B7" t="s">
        <v>169</v>
      </c>
      <c r="C7" s="24" t="s">
        <v>170</v>
      </c>
      <c r="D7">
        <v>4</v>
      </c>
      <c r="E7" t="s">
        <v>50</v>
      </c>
      <c r="F7" s="25"/>
      <c r="G7" s="25"/>
      <c r="H7" s="26">
        <f t="shared" si="0"/>
        <v>0</v>
      </c>
      <c r="I7" s="26">
        <f t="shared" si="1"/>
        <v>0</v>
      </c>
    </row>
    <row r="8" spans="1:9" x14ac:dyDescent="0.35">
      <c r="A8">
        <v>5</v>
      </c>
      <c r="B8" t="s">
        <v>171</v>
      </c>
      <c r="C8" s="24" t="s">
        <v>172</v>
      </c>
      <c r="D8">
        <v>6</v>
      </c>
      <c r="E8" t="s">
        <v>50</v>
      </c>
      <c r="F8" s="25"/>
      <c r="G8" s="25"/>
      <c r="H8" s="26">
        <f t="shared" si="0"/>
        <v>0</v>
      </c>
      <c r="I8" s="26">
        <f t="shared" si="1"/>
        <v>0</v>
      </c>
    </row>
    <row r="9" spans="1:9" ht="87" x14ac:dyDescent="0.35">
      <c r="C9" s="24" t="s">
        <v>173</v>
      </c>
      <c r="F9" s="25"/>
      <c r="G9" s="25"/>
      <c r="H9" s="26"/>
      <c r="I9" s="26"/>
    </row>
    <row r="10" spans="1:9" x14ac:dyDescent="0.35">
      <c r="A10">
        <v>6</v>
      </c>
      <c r="B10" t="s">
        <v>174</v>
      </c>
      <c r="C10" s="24" t="s">
        <v>175</v>
      </c>
      <c r="D10">
        <v>6</v>
      </c>
      <c r="E10" t="s">
        <v>50</v>
      </c>
      <c r="F10" s="25"/>
      <c r="G10" s="25"/>
      <c r="H10" s="26">
        <f t="shared" si="0"/>
        <v>0</v>
      </c>
      <c r="I10" s="26">
        <f t="shared" si="1"/>
        <v>0</v>
      </c>
    </row>
    <row r="11" spans="1:9" ht="43.5" x14ac:dyDescent="0.35">
      <c r="C11" s="24" t="s">
        <v>176</v>
      </c>
      <c r="F11" s="25"/>
      <c r="G11" s="25"/>
      <c r="H11" s="26"/>
      <c r="I11" s="26"/>
    </row>
    <row r="12" spans="1:9" x14ac:dyDescent="0.35">
      <c r="A12">
        <v>7</v>
      </c>
      <c r="B12" t="s">
        <v>177</v>
      </c>
      <c r="C12" s="24" t="s">
        <v>178</v>
      </c>
      <c r="D12">
        <v>13</v>
      </c>
      <c r="E12" t="s">
        <v>50</v>
      </c>
      <c r="F12" s="25"/>
      <c r="G12" s="25"/>
      <c r="H12" s="26">
        <f t="shared" si="0"/>
        <v>0</v>
      </c>
      <c r="I12" s="26">
        <f t="shared" si="1"/>
        <v>0</v>
      </c>
    </row>
    <row r="13" spans="1:9" ht="72.5" x14ac:dyDescent="0.35">
      <c r="C13" s="24" t="s">
        <v>179</v>
      </c>
      <c r="F13" s="25"/>
      <c r="G13" s="25"/>
      <c r="H13" s="26"/>
      <c r="I13" s="26"/>
    </row>
    <row r="14" spans="1:9" x14ac:dyDescent="0.35">
      <c r="A14">
        <v>8</v>
      </c>
      <c r="B14" t="s">
        <v>180</v>
      </c>
      <c r="C14" s="24" t="s">
        <v>181</v>
      </c>
      <c r="D14">
        <v>26</v>
      </c>
      <c r="E14" t="s">
        <v>50</v>
      </c>
      <c r="F14" s="25"/>
      <c r="G14" s="25"/>
      <c r="H14" s="26">
        <f t="shared" si="0"/>
        <v>0</v>
      </c>
      <c r="I14" s="26">
        <f t="shared" si="1"/>
        <v>0</v>
      </c>
    </row>
    <row r="15" spans="1:9" x14ac:dyDescent="0.35">
      <c r="C15" s="24" t="s">
        <v>182</v>
      </c>
      <c r="F15" s="25"/>
      <c r="G15" s="25"/>
      <c r="H15" s="26"/>
      <c r="I15" s="26"/>
    </row>
    <row r="16" spans="1:9" x14ac:dyDescent="0.35">
      <c r="A16">
        <v>9</v>
      </c>
      <c r="B16" t="s">
        <v>183</v>
      </c>
      <c r="C16" s="24" t="s">
        <v>184</v>
      </c>
      <c r="D16">
        <v>65</v>
      </c>
      <c r="E16" t="s">
        <v>185</v>
      </c>
      <c r="F16" s="25"/>
      <c r="G16" s="25"/>
      <c r="H16" s="26">
        <f t="shared" si="0"/>
        <v>0</v>
      </c>
      <c r="I16" s="26">
        <f t="shared" si="1"/>
        <v>0</v>
      </c>
    </row>
    <row r="17" spans="1:9" ht="116" x14ac:dyDescent="0.35">
      <c r="C17" s="24" t="s">
        <v>186</v>
      </c>
      <c r="F17" s="25"/>
      <c r="G17" s="25"/>
      <c r="H17" s="26"/>
      <c r="I17" s="26"/>
    </row>
    <row r="18" spans="1:9" x14ac:dyDescent="0.35">
      <c r="A18">
        <v>10</v>
      </c>
      <c r="B18" t="s">
        <v>187</v>
      </c>
      <c r="C18" s="24" t="s">
        <v>188</v>
      </c>
      <c r="D18">
        <v>2</v>
      </c>
      <c r="E18" t="s">
        <v>50</v>
      </c>
      <c r="F18" s="25"/>
      <c r="G18" s="25"/>
      <c r="H18" s="26">
        <f t="shared" si="0"/>
        <v>0</v>
      </c>
      <c r="I18" s="26">
        <f t="shared" si="1"/>
        <v>0</v>
      </c>
    </row>
    <row r="19" spans="1:9" ht="58" x14ac:dyDescent="0.35">
      <c r="C19" s="24" t="s">
        <v>189</v>
      </c>
      <c r="F19" s="25"/>
      <c r="G19" s="25"/>
      <c r="H19" s="26"/>
      <c r="I19" s="26"/>
    </row>
    <row r="20" spans="1:9" x14ac:dyDescent="0.35">
      <c r="A20">
        <v>11</v>
      </c>
      <c r="B20" t="s">
        <v>190</v>
      </c>
      <c r="C20" s="24" t="s">
        <v>191</v>
      </c>
      <c r="D20">
        <v>2</v>
      </c>
      <c r="E20" t="s">
        <v>50</v>
      </c>
      <c r="F20" s="25"/>
      <c r="G20" s="25"/>
      <c r="H20" s="26">
        <f t="shared" si="0"/>
        <v>0</v>
      </c>
      <c r="I20" s="26">
        <f t="shared" si="1"/>
        <v>0</v>
      </c>
    </row>
    <row r="21" spans="1:9" ht="43.5" x14ac:dyDescent="0.35">
      <c r="C21" s="24" t="s">
        <v>192</v>
      </c>
      <c r="F21" s="25"/>
      <c r="G21" s="25"/>
      <c r="H21" s="26"/>
      <c r="I21" s="26"/>
    </row>
    <row r="22" spans="1:9" x14ac:dyDescent="0.35">
      <c r="A22">
        <v>12</v>
      </c>
      <c r="B22" t="s">
        <v>24</v>
      </c>
      <c r="C22" s="24"/>
      <c r="D22">
        <v>2</v>
      </c>
      <c r="E22" t="s">
        <v>25</v>
      </c>
      <c r="F22" s="25"/>
      <c r="G22" s="25"/>
      <c r="H22" s="26">
        <f t="shared" si="0"/>
        <v>0</v>
      </c>
      <c r="I22" s="26">
        <f t="shared" si="1"/>
        <v>0</v>
      </c>
    </row>
    <row r="23" spans="1:9" ht="43.5" x14ac:dyDescent="0.35">
      <c r="C23" s="24" t="s">
        <v>193</v>
      </c>
      <c r="F23" s="25"/>
      <c r="G23" s="25"/>
      <c r="H23" s="26"/>
      <c r="I23" s="26"/>
    </row>
    <row r="24" spans="1:9" x14ac:dyDescent="0.35">
      <c r="A24">
        <v>13</v>
      </c>
      <c r="B24" t="s">
        <v>194</v>
      </c>
      <c r="C24" s="24"/>
      <c r="D24">
        <v>1</v>
      </c>
      <c r="E24" t="s">
        <v>148</v>
      </c>
      <c r="F24" s="25"/>
      <c r="G24" s="25"/>
      <c r="H24" s="26">
        <f t="shared" si="0"/>
        <v>0</v>
      </c>
      <c r="I24" s="26">
        <f t="shared" si="1"/>
        <v>0</v>
      </c>
    </row>
    <row r="25" spans="1:9" x14ac:dyDescent="0.35">
      <c r="C25" s="24" t="s">
        <v>195</v>
      </c>
      <c r="F25" s="25"/>
      <c r="G25" s="25"/>
      <c r="H25" s="26"/>
      <c r="I25" s="26"/>
    </row>
    <row r="26" spans="1:9" x14ac:dyDescent="0.35">
      <c r="A26">
        <v>14</v>
      </c>
      <c r="B26" t="s">
        <v>196</v>
      </c>
      <c r="C26" s="24"/>
      <c r="D26">
        <v>1</v>
      </c>
      <c r="E26" t="s">
        <v>148</v>
      </c>
      <c r="F26" s="25"/>
      <c r="G26" s="25"/>
      <c r="H26" s="26">
        <f t="shared" si="0"/>
        <v>0</v>
      </c>
      <c r="I26" s="26">
        <f t="shared" si="1"/>
        <v>0</v>
      </c>
    </row>
    <row r="27" spans="1:9" ht="29" x14ac:dyDescent="0.35">
      <c r="C27" s="24" t="s">
        <v>197</v>
      </c>
      <c r="F27" s="25"/>
      <c r="G27" s="25"/>
      <c r="H27" s="26"/>
      <c r="I27" s="26"/>
    </row>
    <row r="28" spans="1:9" x14ac:dyDescent="0.35">
      <c r="A28">
        <v>15</v>
      </c>
      <c r="B28" t="s">
        <v>198</v>
      </c>
      <c r="C28" s="24"/>
      <c r="D28">
        <v>1</v>
      </c>
      <c r="E28" t="s">
        <v>148</v>
      </c>
      <c r="F28" s="25"/>
      <c r="G28" s="25"/>
      <c r="H28" s="26">
        <f t="shared" si="0"/>
        <v>0</v>
      </c>
      <c r="I28" s="26">
        <f t="shared" si="1"/>
        <v>0</v>
      </c>
    </row>
    <row r="29" spans="1:9" ht="43.5" x14ac:dyDescent="0.35">
      <c r="C29" s="24" t="s">
        <v>199</v>
      </c>
      <c r="F29" s="25"/>
      <c r="G29" s="25"/>
      <c r="H29" s="26"/>
      <c r="I29" s="26"/>
    </row>
    <row r="30" spans="1:9" x14ac:dyDescent="0.35">
      <c r="A30">
        <v>16</v>
      </c>
      <c r="B30" t="s">
        <v>200</v>
      </c>
      <c r="C30" s="24"/>
      <c r="D30">
        <v>1.5</v>
      </c>
      <c r="E30" t="s">
        <v>148</v>
      </c>
      <c r="F30" s="25"/>
      <c r="G30" s="25"/>
      <c r="H30" s="26">
        <f t="shared" si="0"/>
        <v>0</v>
      </c>
      <c r="I30" s="26">
        <f t="shared" si="1"/>
        <v>0</v>
      </c>
    </row>
    <row r="31" spans="1:9" x14ac:dyDescent="0.35">
      <c r="C31" s="24" t="s">
        <v>155</v>
      </c>
      <c r="F31" s="25"/>
      <c r="G31" s="25"/>
      <c r="H31" s="26"/>
      <c r="I31" s="26"/>
    </row>
    <row r="32" spans="1:9" x14ac:dyDescent="0.35">
      <c r="A32">
        <v>17</v>
      </c>
      <c r="B32" t="s">
        <v>201</v>
      </c>
      <c r="C32" s="24"/>
      <c r="D32">
        <v>1</v>
      </c>
      <c r="E32" t="s">
        <v>148</v>
      </c>
      <c r="F32" s="25"/>
      <c r="G32" s="25"/>
      <c r="H32" s="26">
        <f t="shared" si="0"/>
        <v>0</v>
      </c>
      <c r="I32" s="26">
        <f t="shared" si="1"/>
        <v>0</v>
      </c>
    </row>
    <row r="33" spans="1:9" x14ac:dyDescent="0.35">
      <c r="C33" s="24" t="s">
        <v>157</v>
      </c>
      <c r="F33" s="25"/>
      <c r="G33" s="25"/>
      <c r="H33" s="26"/>
      <c r="I33" s="26"/>
    </row>
    <row r="34" spans="1:9" x14ac:dyDescent="0.35">
      <c r="A34">
        <v>18</v>
      </c>
      <c r="B34" t="s">
        <v>202</v>
      </c>
      <c r="C34" s="24"/>
      <c r="D34">
        <v>1</v>
      </c>
      <c r="E34" t="s">
        <v>148</v>
      </c>
      <c r="F34" s="25"/>
      <c r="G34" s="25"/>
      <c r="H34" s="26">
        <f t="shared" si="0"/>
        <v>0</v>
      </c>
      <c r="I34" s="26">
        <f t="shared" si="1"/>
        <v>0</v>
      </c>
    </row>
    <row r="35" spans="1:9" x14ac:dyDescent="0.35">
      <c r="C35" s="24" t="s">
        <v>203</v>
      </c>
      <c r="F35" s="25"/>
      <c r="G35" s="25"/>
      <c r="H35" s="26"/>
      <c r="I35" s="26"/>
    </row>
    <row r="36" spans="1:9" x14ac:dyDescent="0.35">
      <c r="A36">
        <v>19</v>
      </c>
      <c r="B36" t="s">
        <v>204</v>
      </c>
      <c r="C36" s="24"/>
      <c r="D36">
        <v>1</v>
      </c>
      <c r="E36" t="s">
        <v>148</v>
      </c>
      <c r="F36" s="25"/>
      <c r="G36" s="25"/>
      <c r="H36" s="26">
        <f t="shared" si="0"/>
        <v>0</v>
      </c>
      <c r="I36" s="26">
        <f t="shared" si="1"/>
        <v>0</v>
      </c>
    </row>
    <row r="37" spans="1:9" ht="15" thickBot="1" x14ac:dyDescent="0.4">
      <c r="A37" s="27"/>
      <c r="B37" s="27"/>
      <c r="C37" s="28"/>
      <c r="D37" s="27"/>
      <c r="E37" s="27"/>
      <c r="F37" s="27"/>
      <c r="G37" s="27"/>
      <c r="H37" s="27"/>
      <c r="I37" s="27"/>
    </row>
    <row r="38" spans="1:9" ht="15" thickTop="1" x14ac:dyDescent="0.35">
      <c r="C38" s="24" t="s">
        <v>161</v>
      </c>
      <c r="H38" s="26">
        <f>SUM(H2:H37)</f>
        <v>0</v>
      </c>
      <c r="I38" s="26">
        <f>SUM(I2:I37)</f>
        <v>0</v>
      </c>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Összesítő</vt:lpstr>
      <vt:lpstr>Víz- csatorna szerelés</vt:lpstr>
      <vt:lpstr>Szellőzés szerelés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Balatonakali</dc:creator>
  <cp:lastModifiedBy>Balatonakali</cp:lastModifiedBy>
  <dcterms:created xsi:type="dcterms:W3CDTF">2020-02-04T15:01:14Z</dcterms:created>
  <dcterms:modified xsi:type="dcterms:W3CDTF">2020-02-07T19:24:55Z</dcterms:modified>
</cp:coreProperties>
</file>