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égi Iratok\ÖNKORMÁNYZAT-KONCZ IMRE\ANYAGOK\ANYAGOK-2020-01\STRAND pályázat\Költségvetési kiírás\"/>
    </mc:Choice>
  </mc:AlternateContent>
  <xr:revisionPtr revIDLastSave="0" documentId="13_ncr:1_{EFD2FFAE-6748-4216-BF38-284DD0672C96}" xr6:coauthVersionLast="45" xr6:coauthVersionMax="45" xr10:uidLastSave="{00000000-0000-0000-0000-000000000000}"/>
  <bookViews>
    <workbookView xWindow="-110" yWindow="-110" windowWidth="19420" windowHeight="10420" activeTab="1" xr2:uid="{DE4F2E29-8302-4468-BAFD-BF6905DBE0A8}"/>
  </bookViews>
  <sheets>
    <sheet name="Záradék" sheetId="1" r:id="rId1"/>
    <sheet name="Tétel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5" i="2" l="1"/>
  <c r="D24" i="1" l="1"/>
  <c r="D25" i="1" s="1"/>
  <c r="C24" i="1"/>
  <c r="C25" i="1" s="1"/>
  <c r="H147" i="2"/>
  <c r="I145" i="2"/>
  <c r="I147" i="2" s="1"/>
  <c r="H145" i="2"/>
  <c r="I143" i="2"/>
  <c r="H143" i="2"/>
  <c r="I141" i="2"/>
  <c r="H141" i="2"/>
  <c r="I136" i="2"/>
  <c r="H136" i="2"/>
  <c r="I134" i="2"/>
  <c r="H134" i="2"/>
  <c r="I132" i="2"/>
  <c r="H132" i="2"/>
  <c r="I130" i="2"/>
  <c r="I138" i="2" s="1"/>
  <c r="H130" i="2"/>
  <c r="H138" i="2" s="1"/>
  <c r="I127" i="2"/>
  <c r="I125" i="2"/>
  <c r="H125" i="2"/>
  <c r="I123" i="2"/>
  <c r="H123" i="2"/>
  <c r="H127" i="2" s="1"/>
  <c r="I118" i="2"/>
  <c r="H118" i="2"/>
  <c r="I116" i="2"/>
  <c r="H116" i="2"/>
  <c r="I114" i="2"/>
  <c r="H114" i="2"/>
  <c r="I112" i="2"/>
  <c r="H112" i="2"/>
  <c r="I110" i="2"/>
  <c r="H110" i="2"/>
  <c r="I108" i="2"/>
  <c r="H108" i="2"/>
  <c r="I106" i="2"/>
  <c r="H106" i="2"/>
  <c r="I104" i="2"/>
  <c r="H104" i="2"/>
  <c r="H120" i="2" s="1"/>
  <c r="I102" i="2"/>
  <c r="I120" i="2" s="1"/>
  <c r="H102" i="2"/>
  <c r="I100" i="2"/>
  <c r="H100" i="2"/>
  <c r="I98" i="2"/>
  <c r="H98" i="2"/>
  <c r="I93" i="2"/>
  <c r="H93" i="2"/>
  <c r="I91" i="2"/>
  <c r="H91" i="2"/>
  <c r="I89" i="2"/>
  <c r="H89" i="2"/>
  <c r="I87" i="2"/>
  <c r="H87" i="2"/>
  <c r="H95" i="2" s="1"/>
  <c r="I85" i="2"/>
  <c r="I95" i="2" s="1"/>
  <c r="H85" i="2"/>
  <c r="I80" i="2"/>
  <c r="H80" i="2"/>
  <c r="I78" i="2"/>
  <c r="H78" i="2"/>
  <c r="I76" i="2"/>
  <c r="H76" i="2"/>
  <c r="I74" i="2"/>
  <c r="H74" i="2"/>
  <c r="I72" i="2"/>
  <c r="H72" i="2"/>
  <c r="I70" i="2"/>
  <c r="H70" i="2"/>
  <c r="I68" i="2"/>
  <c r="H68" i="2"/>
  <c r="I66" i="2"/>
  <c r="I82" i="2" s="1"/>
  <c r="H66" i="2"/>
  <c r="H82" i="2" s="1"/>
  <c r="I61" i="2"/>
  <c r="I63" i="2" s="1"/>
  <c r="H61" i="2"/>
  <c r="H63" i="2" s="1"/>
  <c r="I56" i="2"/>
  <c r="H56" i="2"/>
  <c r="I54" i="2"/>
  <c r="H54" i="2"/>
  <c r="I52" i="2"/>
  <c r="H52" i="2"/>
  <c r="I50" i="2"/>
  <c r="I58" i="2" s="1"/>
  <c r="H50" i="2"/>
  <c r="H58" i="2" s="1"/>
  <c r="H45" i="2"/>
  <c r="I43" i="2"/>
  <c r="H43" i="2"/>
  <c r="I41" i="2"/>
  <c r="I47" i="2" s="1"/>
  <c r="H41" i="2"/>
  <c r="H47" i="2" s="1"/>
  <c r="H38" i="2"/>
  <c r="I36" i="2"/>
  <c r="I38" i="2" s="1"/>
  <c r="H36" i="2"/>
  <c r="I31" i="2"/>
  <c r="H31" i="2"/>
  <c r="I29" i="2"/>
  <c r="H29" i="2"/>
  <c r="I27" i="2"/>
  <c r="H27" i="2"/>
  <c r="I25" i="2"/>
  <c r="H25" i="2"/>
  <c r="I23" i="2"/>
  <c r="I33" i="2" s="1"/>
  <c r="H23" i="2"/>
  <c r="H33" i="2" s="1"/>
  <c r="H20" i="2"/>
  <c r="I18" i="2"/>
  <c r="I20" i="2" s="1"/>
  <c r="H18" i="2"/>
  <c r="I13" i="2"/>
  <c r="H13" i="2"/>
  <c r="I11" i="2"/>
  <c r="H11" i="2"/>
  <c r="I9" i="2"/>
  <c r="H9" i="2"/>
  <c r="I7" i="2"/>
  <c r="H7" i="2"/>
  <c r="I5" i="2"/>
  <c r="I15" i="2" s="1"/>
  <c r="H5" i="2"/>
  <c r="H15" i="2" s="1"/>
  <c r="C26" i="1" l="1"/>
  <c r="C27" i="1" l="1"/>
  <c r="C28" i="1" s="1"/>
</calcChain>
</file>

<file path=xl/sharedStrings.xml><?xml version="1.0" encoding="utf-8"?>
<sst xmlns="http://schemas.openxmlformats.org/spreadsheetml/2006/main" count="222" uniqueCount="157">
  <si>
    <t xml:space="preserve">Név :                                  </t>
  </si>
  <si>
    <t xml:space="preserve">                                       </t>
  </si>
  <si>
    <t xml:space="preserve">Balatonakali Község Önkormányzata      </t>
  </si>
  <si>
    <t xml:space="preserve">Cím :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</si>
  <si>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</si>
  <si>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</si>
  <si>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</si>
  <si>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</si>
  <si>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</si>
  <si>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</si>
  <si>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Balatonakali Községi Strand Hrsz.:625/3                                       </t>
  </si>
  <si>
    <t xml:space="preserve">Vizesblokk felújítása, építőmesteri munkák (1 épület)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</si>
  <si>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</si>
  <si>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</si>
  <si>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</si>
  <si>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</si>
  <si>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</si>
  <si>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</si>
  <si>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</si>
  <si>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</si>
  <si>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</si>
  <si>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</si>
  <si>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</si>
  <si>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</si>
  <si>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</si>
  <si>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</si>
  <si>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</si>
  <si>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</si>
  <si>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</si>
  <si>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</si>
  <si>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</si>
  <si>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</si>
  <si>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Irtás, föld -és sziklamunka</t>
  </si>
  <si>
    <t>21-003-5.1.1.3</t>
  </si>
  <si>
    <r>
      <t>Munkaárok földkiemelése közművesített területen, kézi erővel, bármely konzisztenciájú talajban, dúcolás nélkül, 2,0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szelvényig, IV. talajosztály</t>
    </r>
  </si>
  <si>
    <t>m3</t>
  </si>
  <si>
    <t>21-003-10.1</t>
  </si>
  <si>
    <t>Letaposott-szennyezett agyag, illetve földpadló, feltöltés bontása, kihordása depóniába (meglévő létesítmények padozata), száraz, földnedves</t>
  </si>
  <si>
    <t>21-011-1.1.1</t>
  </si>
  <si>
    <t>Fejtett föld felrakása szállítóeszközre, kézi erővel, talajosztály I-IV.</t>
  </si>
  <si>
    <t>21-011-7.2-0120189</t>
  </si>
  <si>
    <t>Feltöltések alap- és lábazati falak közé és alagsori vagy alá nem pincézett földszinti padozatok alá, az anyag szétterítésével, mozgatásával, kézi döngöléssel, osztályozatlan kavicsból Természetes szemmegoszlású homokos kavics</t>
  </si>
  <si>
    <t>21-011-11.5</t>
  </si>
  <si>
    <r>
      <t>Építési törmelék konténeres elszállítása, lerakása, lerakóhelyi díjjal, 7,0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</si>
  <si>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db</t>
  </si>
  <si>
    <t>Munkanem összesen:</t>
  </si>
  <si>
    <t>Síkalapozás</t>
  </si>
  <si>
    <t>23-003-1.1-0012310</t>
  </si>
  <si>
    <r>
      <t>Beton- és vasbeton készítése, darus technológiával, .....minőségű betonból, sávalap C8/10 - XN(H) földnedves kavicsbeton 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6,6 finomsági modulussal</t>
    </r>
  </si>
  <si>
    <t>Helyszíni beton és vasbeton munka</t>
  </si>
  <si>
    <t>31-000-13.2</t>
  </si>
  <si>
    <t xml:space="preserve">Beton aljzatok, járdák bontása 10 cm vastagságig, kavicsbetonból, </t>
  </si>
  <si>
    <t>m2</t>
  </si>
  <si>
    <t>31-000-14.2</t>
  </si>
  <si>
    <t>Beton aljzatok, járdák bontása 10 cm vastagság felett, kavicsbetonból</t>
  </si>
  <si>
    <t>31-001-2-0452004</t>
  </si>
  <si>
    <t xml:space="preserve">Hegesztett betonacél háló szerelése, építési síkháló; 5,00 x 2,15 m; 150 x 150 mm osztással Ø 8,00 / 8,00 </t>
  </si>
  <si>
    <t>t</t>
  </si>
  <si>
    <t>31-021-4.1.1-0222410</t>
  </si>
  <si>
    <r>
      <t>Sík vagy alulbordás vasbeton lemez készítése, 15°-os hajlásszögig, X0v(H), XC1, XC2, XC3 környezeti osztályú, kissé képlékeny vagy képlékeny konzisztenciájú betonból, kézi erővel, vibrátoros tömörítéssel, 12 cm vastagságig C16/20 - X0v(H) kissé képlékeny kavicsbeton 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24 mm, m = 7,0 finomsági modulussal</t>
    </r>
  </si>
  <si>
    <t>31-031-1.2.1</t>
  </si>
  <si>
    <t>Kontakt- vagy csúsztatott esztrich készítése, helyszínen kevert, cementbázisú esztrichből, C16 szilárdsági osztálynak megfelelően 5 cm vastagságban</t>
  </si>
  <si>
    <t>Előregyártott épületszerkezeti munkák</t>
  </si>
  <si>
    <t>32-002-1.1.1-0119902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</si>
  <si>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 kiegészítő hőszigetelés elhelyezése nélkül, 0,10 t/db tömegig, égetett agyag-kerámia köpenyes nyílásáthidaló POROTHERM elemmagas nyílásáthidaló, 1,25 m</t>
  </si>
  <si>
    <t>Falazás és egyéb kőművesmunka</t>
  </si>
  <si>
    <t>33-000-1.1.2.1.1</t>
  </si>
  <si>
    <t>Teherhordó és kitöltő falazat bontása, égetett agyag-kerámia termékekből, falazóblokkból, bármilyen falvastagsággal, falazó, cementes mészhabarcsból</t>
  </si>
  <si>
    <t>33-001-1.1.2.3.1.1.1</t>
  </si>
  <si>
    <t>Teherhordó és kitöltő falazat készítése, égetett agyag-kerámia termékekből, nútféderes elemekből, 300 mm falvastagságban, 300x250x240 vagy 300×250×238 mm-es méretű kézi falazóblokkból, falazó, cementes mészhabarcsba falazva</t>
  </si>
  <si>
    <t>33-011-1.1.2.1.2.1.1-2132106</t>
  </si>
  <si>
    <t>Válaszfal építése, égetett agyag-kerámia termékekből, nútféderes elemekből, 100 mm falvastagságban, 500x238x100 mm-es méretű válaszfallapból, falazó, cementes mészhabarcsba falazva POROTHERM 10 N+F válaszfallap, 500x238x100 mm, M 1 (Hf10-mc) falazó, cementes mészhabarcs</t>
  </si>
  <si>
    <t>Vakolás és rabicolás</t>
  </si>
  <si>
    <t>36-001-1.1.1-0550030</t>
  </si>
  <si>
    <t>Sima oldalfalvakolat készítése kézi felhordással, belső, vakoló cementes mészhabarccsal, téglafelületen, 1,5 cm vastagságban Hvb4-mc, belső, vakoló cementes mészhabarccsal és Hs60-cm, felületképző (simító), meszes cementhabarccsal</t>
  </si>
  <si>
    <t>36-005-2.1.1.1.1</t>
  </si>
  <si>
    <t>Egyrétegű színezett nemesvakolatok készítése  (külön alapvakolat alkalmazása nélkül), végleges struktúrával, kézi felhordással, előkevert szárazhabarcsból, függőleges felületen, dörzsölt felülettel, 1,5 cm vastagságban</t>
  </si>
  <si>
    <t>36-007-9.2-0411705</t>
  </si>
  <si>
    <t xml:space="preserve">Lábazati vakolatok; díszítő és lábazati műgyantás kötőanyagú vakolatréteg felhordása, kézi erővel, vödrös kiszerelésű anyagból </t>
  </si>
  <si>
    <t>36-090-2.1.2</t>
  </si>
  <si>
    <t>Vakolatok pótlása, keskenyvakolatok pótlása oldalfalon, 11-20 cm szélesség között</t>
  </si>
  <si>
    <t>m</t>
  </si>
  <si>
    <t>Szárazépítés</t>
  </si>
  <si>
    <t>39-004-1.1.4.1-0142131</t>
  </si>
  <si>
    <t xml:space="preserve">Látszóbordás függesztett álmennyezet szerelése, L falszegéllyel, 15 mm talpszélességű fő és kereszt tartószerkezettel, gipsz anyagú betételemek elhelyezésével, 60x60 cm-es raszterben </t>
  </si>
  <si>
    <t>Hideg- és melegburkolatok készítése</t>
  </si>
  <si>
    <t>42-000-2.1</t>
  </si>
  <si>
    <t>Lapburkolatok bontása, padlóburkolat bármely méretű kőagyag, mozaik vagy tört mozaik lapból</t>
  </si>
  <si>
    <t>42-000-2.2</t>
  </si>
  <si>
    <t>Lapburkolatok bontása, fal-, pillér- és oszlopburkolat, bármely méretű mozaik, kőagyag és csempe</t>
  </si>
  <si>
    <t>42-011-1.1.1.1-0313027</t>
  </si>
  <si>
    <t>Fal-, pillér és oszlopburkolat hordozószerkezetének felületelőkészítése beltérben, tégla, beton és vakolt alapfelületen, felületelőkészítő alapozó és tapadóhíd felhordása egy rétegben MAPEI Primer G műgyanta bázisú, diszperziós alapozó</t>
  </si>
  <si>
    <t>42-011-1.1.1.2-0418826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</si>
  <si>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</t>
  </si>
  <si>
    <t>42-011-2.1.1.4.1-0212044</t>
  </si>
  <si>
    <t xml:space="preserve">Padlóburkolat hordozószerkezetének felületelőkészítése beltérben, beton alapfelületen önterülő felületkiegyenlítés készítése 5 mm átlagos rétegvastagságban LB-Knauf NIVOPLUS/Padlókiegyenlítő 3-15 mm, </t>
  </si>
  <si>
    <t>42-012-1.1.1.1.1.3-0212004</t>
  </si>
  <si>
    <t xml:space="preserve">Fal-, pillér-, oszlopburkolat készítése beltérben, tégla, beton, vakolt alapfelületen, mázas kerámiával, kötésben vagy hálósan, 3-5 mm vtg. ragasztóba rakva, 1-10 mm fugaszélességgel, 25x25 -  40x40 cm közötti lapmérettel LB-Knauf FLEX/Flex ragasztó, </t>
  </si>
  <si>
    <t>42-012-1.2.1.2.1.1-0212003</t>
  </si>
  <si>
    <t xml:space="preserve">Fal-, pillér-, oszlopburkolat készítése kültérben, tégla, beton, vakolt alapfelületen, gres, kőporcelán lappal, kötésben vagy hálósan, 3-5 mm vtg. ragasztóba rakva, 1-10 mm fugaszélességgel, 20x20 - 40x40 cm közötti lapmérettel LB-Knauf GRES/Gres ragasztó, </t>
  </si>
  <si>
    <t>42-022-1.1.1.2.1.1-0212003</t>
  </si>
  <si>
    <t xml:space="preserve">Padlóburkolat készítése, beltérben, tégla, beton, vakolt alapfelületen, gres, kőporcelán lappal, kötésben vagy hálósan, 3-5 mm vtg. ragasztóba rakva, 1-10 mm fugaszélességgel, 20x20 - 40x40 cm közötti lapmérettel LB-Knauf GRES/Gres ragasztó, </t>
  </si>
  <si>
    <t>Bádogozás</t>
  </si>
  <si>
    <t>43-000-1</t>
  </si>
  <si>
    <t>Függőereszcsatorna bontása, 50 cm kiterített szélességig</t>
  </si>
  <si>
    <t>43-000-5</t>
  </si>
  <si>
    <t>Lefolyó csatorna bontása 50 cm kiterített szélességig</t>
  </si>
  <si>
    <t>43-001-2.1.7-0992009</t>
  </si>
  <si>
    <r>
      <t>Sávos szalagfedések; Sima fémlemez fedés készítése lemezszalagból, kettős állókorcos kivitelben, 60°-ig, 100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felett, 550 mm korctávolságig </t>
    </r>
  </si>
  <si>
    <t>43-002-1.2-0144002</t>
  </si>
  <si>
    <t xml:space="preserve">Függőereszcsatorna szerelése, félkörszelvényű, bármilyen kiterített szélességben, színes műanyagbevonatú horganyzott acéllemezből </t>
  </si>
  <si>
    <t>43-002-11.2-0144013</t>
  </si>
  <si>
    <t xml:space="preserve">Lefolyócső szerelése kör keresztmetszettel, bármilyen kiterített szélességgel, színes műanyagbevonatú horganyzott acéllemezből </t>
  </si>
  <si>
    <t>Fa- és műanyag szerkezetek elhelyezése</t>
  </si>
  <si>
    <t>44-000-1.1</t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</si>
  <si>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</si>
  <si>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44-000-1.3</t>
  </si>
  <si>
    <r>
      <t>Fa vagy műanyag nyílászáró szerkezetek bontása, ajtó, ablak vagy kapu, 4,01-6,00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</t>
    </r>
  </si>
  <si>
    <t>K</t>
  </si>
  <si>
    <t>Meglévő, szerelt válaszfalak bontása</t>
  </si>
  <si>
    <t>44-001-2.2.1-0120771</t>
  </si>
  <si>
    <t>Fa kültéri nyílászárók, hőszigetelt, fokozott légzárású bejárati ajtó elhelyezése, előre kihagyott falnyílásba, utólagos elhelyezéssel (szerelvényezéssel, illesztéssel), 6,00-10,00 m kerületig, egyszárnyú bejárati ajtó, 100x210 cm</t>
  </si>
  <si>
    <t>"K"</t>
  </si>
  <si>
    <t>Fa kültéri nyílászárók, hőszigetelt, fokozott légzárású bejárati ajtó elhelyezése, előre kihagyott falnyílásba, utólagos elhelyezéssel (szerelvényezéssel, illesztéssel), 6,00-10,00 m kerületig, egyszárnyú bejárati ajtó, 110x210 cm</t>
  </si>
  <si>
    <t>44-002-1.3.1.2-0120023</t>
  </si>
  <si>
    <r>
      <t xml:space="preserve">Fa kültéri nyílászárók, hőszigetelt, fokozott légzárású ablak elhelyezése, előre kihagyott falnyílásba, (szerelvényezéssel, illesztéssel), 4,00 m kerületig, egyszárnyú bukó ablak, </t>
    </r>
    <r>
      <rPr>
        <sz val="10"/>
        <color indexed="8"/>
        <rFont val="Times New Roman CE"/>
        <charset val="238"/>
      </rPr>
      <t>90 x 60 cm</t>
    </r>
  </si>
  <si>
    <t>44-030-2.2-0122181</t>
  </si>
  <si>
    <t xml:space="preserve">Szerelt jellegű WC-kabinrendszer készítése kompletten, lábakkal, zárral, foglaltságjelzővel, kettes kabin, 180 cm széles előlap 2 ajtóval, 120 cm széles válaszfallal 28 mm vastag kétoldalt laminált bútorlapból, </t>
  </si>
  <si>
    <t>44-030-2.2-0122182</t>
  </si>
  <si>
    <t xml:space="preserve">Szerelt jellegű WC-kabinrendszer készítése kompletten, lábakkal, zárral, foglaltságjelzővel, hármas kabin, 270 cm széles előlap 3 ajtóval, 2 db 120 cm széles válaszfallal, 28 mm vastag kétoldalt laminált bútorlapból, </t>
  </si>
  <si>
    <t>44-030-11.1-0122051</t>
  </si>
  <si>
    <t>Válaszfal rendszer moduláris elemei, elválasztófal (oldalfal) 120 cm szélességben, 28 mm vastag 2 oldalt laminált bútorlapból,</t>
  </si>
  <si>
    <t>44-030-11.3-0122101</t>
  </si>
  <si>
    <t xml:space="preserve">Válaszfal rendszer moduláris elemei, pissoire szeméremfal 145x40 cm méretben, 15 cm-es lábakkal, 28 mm vastag 2 oldalt laminált bútorlapból, </t>
  </si>
  <si>
    <t>44-030-11.4-0122153</t>
  </si>
  <si>
    <t xml:space="preserve">Válaszfal rendszer moduláris elemei, zuhany elválasztófal, 80-100 cm szélességben, 15 cm-es lábakkal, 28 mm vastag habkitöltésű PVC szendvicslapból, nagy páratartalmú helyiségekhez </t>
  </si>
  <si>
    <t>Felületképzés</t>
  </si>
  <si>
    <t>47-000-1.99.1.2.1.1-0218023</t>
  </si>
  <si>
    <t>Belső festéseknél felület előkészítése, részmunkák; felület glettelése zsákos kiszerelésű anyagból (alapozóval, sarokvédelemmel), bármilyen padozatú helyiségben, vakolt felületen, 1,5 mm vastagságban tagolatlan felületen Rigips Rimano 0-3 belsőtéri nagyszilárdságú glettelő gipsz</t>
  </si>
  <si>
    <t>47-011-15.1.1.1-0159001</t>
  </si>
  <si>
    <t>Diszperziós festés műanyag bázisú vizes-diszperziós  fehér vagy gyárilag színezett festékkel, új vagy régi lekapart, előkészített alapfelületen, vakolaton, két rétegben, tagolatlan sima felületen JUPOL Classic beltéri fehér falfesték</t>
  </si>
  <si>
    <t>Szigetelés</t>
  </si>
  <si>
    <t>48-002-1.3.1.1-0118014</t>
  </si>
  <si>
    <t>Talajnedvesség elleni szigetelés; Padlószigetelés, egy rétegben, minimum 3,5 mm vastag oxidált bitumenes lemezzel, aljzathoz foltonként vagy sávokban olvasztásos ragasztással, átlapolásoknál teljes felületű hegesztéssel fektetve (2*1 réteg)</t>
  </si>
  <si>
    <t>48-007-1.3.2-0092025</t>
  </si>
  <si>
    <t>Álmennyezet hő- és hangszigetelése; kőzetgyapot hőszigetelő lemezzel ROCKWOOL Multirock többcélú kőzetgyapot lemez 100 mm</t>
  </si>
  <si>
    <t>48-007-21.21.1-0113279</t>
  </si>
  <si>
    <t>Külső fal; Hőszigetelések épületlábazaton vagy koszorún, foltonként ragasztva vagy megtámasztva, egy rétegben, extrudált polisztirolhab lemezzel, 50 mm vtg.</t>
  </si>
  <si>
    <t>48-010-1.1.1.2</t>
  </si>
  <si>
    <t>Homlokzati hőszigetelés, üvegszövetháló-erősítéssel, egyenes él-képzésű, normál homlokzati EPS hőszigetelő lapokkal, ragasztópaszta + cementből képzett ragasztóba, tagolt sík, függőleges falon, 60 mm vtg.</t>
  </si>
  <si>
    <t>Kőburkolat készítése</t>
  </si>
  <si>
    <t>62-002-21.3-0613950</t>
  </si>
  <si>
    <t>Egyéb használatos szegélykövek, út és körforgalom szegélyek készítése, alapárok kiemelése nélkül, betonhézagolással, 100 cm hosszú elemekből, kerti szegélykő, szürke, 100x5x20 cm</t>
  </si>
  <si>
    <t>62-003-6-0110765</t>
  </si>
  <si>
    <t>Térburkolathoz fagyálló, teherhordó alap készítése, 20 cm vastagságban, zúzottkőből</t>
  </si>
  <si>
    <t>62-003-51.2-0619035</t>
  </si>
  <si>
    <t>Térburkolat készítése rendszerkövekből  6 cm-es vastagsággal, 10x10x6 - 40x40x6 cm közötti méretekben LEIER Kaiserstein Taverna, 10x20, 20x20, 20x30x6 cm, kombinált méretekben melírozott, N+F, (füstantracit, kagylóhéj, mogyoró, gesztenye) C.sz.: HUTJS5232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</si>
</sst>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vertAlign val="subscript"/>
      <sz val="10"/>
      <color indexed="8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3" fontId="2" fillId="0" borderId="1" xfId="0" applyNumberFormat="1" applyFont="1" applyBorder="1" applyAlignment="1">
      <alignment vertical="top"/>
    </xf>
    <xf numFmtId="10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3" fontId="3" fillId="0" borderId="0" xfId="0" applyNumberFormat="1" applyFont="1" applyAlignment="1">
      <alignment horizontal="right" vertical="top" wrapText="1"/>
    </xf>
    <xf numFmtId="3" fontId="4" fillId="0" borderId="3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3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35F29-AFBB-43F3-A477-C1825750889F}">
  <dimension ref="A1:D35"/>
  <sheetViews>
    <sheetView zoomScaleNormal="100" workbookViewId="0">
      <selection activeCell="A19" sqref="A19"/>
    </sheetView>
  </sheetViews>
  <sheetFormatPr defaultRowHeight="14.5" x14ac:dyDescent="0.35"/>
  <cols>
    <col min="1" max="1" width="36.453125" customWidth="1"/>
    <col min="2" max="2" width="10.81640625" customWidth="1"/>
    <col min="3" max="4" width="15.81640625" customWidth="1"/>
  </cols>
  <sheetData>
    <row r="1" spans="1:4" ht="15" x14ac:dyDescent="0.35">
      <c r="A1" s="34"/>
      <c r="B1" s="27"/>
      <c r="C1" s="27"/>
      <c r="D1" s="27"/>
    </row>
    <row r="2" spans="1:4" ht="15" x14ac:dyDescent="0.35">
      <c r="A2" s="34"/>
      <c r="B2" s="27"/>
      <c r="C2" s="27"/>
      <c r="D2" s="27"/>
    </row>
    <row r="3" spans="1:4" ht="15" x14ac:dyDescent="0.35">
      <c r="A3" s="34"/>
      <c r="B3" s="27"/>
      <c r="C3" s="27"/>
      <c r="D3" s="27"/>
    </row>
    <row r="4" spans="1:4" ht="15.5" x14ac:dyDescent="0.35">
      <c r="A4" s="26"/>
      <c r="B4" s="27"/>
      <c r="C4" s="27"/>
      <c r="D4" s="27"/>
    </row>
    <row r="5" spans="1:4" ht="15.5" x14ac:dyDescent="0.35">
      <c r="A5" s="26"/>
      <c r="B5" s="27"/>
      <c r="C5" s="27"/>
      <c r="D5" s="27"/>
    </row>
    <row r="6" spans="1:4" ht="15.5" x14ac:dyDescent="0.35">
      <c r="A6" s="26"/>
      <c r="B6" s="27"/>
      <c r="C6" s="27"/>
      <c r="D6" s="27"/>
    </row>
    <row r="7" spans="1:4" ht="15.5" x14ac:dyDescent="0.35">
      <c r="A7" s="26"/>
      <c r="B7" s="27"/>
      <c r="C7" s="27"/>
      <c r="D7" s="27"/>
    </row>
    <row r="8" spans="1:4" ht="15.5" x14ac:dyDescent="0.35">
      <c r="A8" s="1"/>
      <c r="B8" s="1"/>
      <c r="C8" s="1"/>
      <c r="D8" s="1"/>
    </row>
    <row r="9" spans="1:4" ht="15.5" x14ac:dyDescent="0.35">
      <c r="A9" s="1" t="s">
        <v>0</v>
      </c>
      <c r="B9" s="1"/>
      <c r="C9" s="1" t="s">
        <v>1</v>
      </c>
      <c r="D9" s="1"/>
    </row>
    <row r="10" spans="1:4" ht="15.5" x14ac:dyDescent="0.35">
      <c r="A10" s="1" t="s">
        <v>2</v>
      </c>
      <c r="B10" s="1"/>
      <c r="C10" s="1" t="s">
        <v>1</v>
      </c>
      <c r="D10" s="1"/>
    </row>
    <row r="11" spans="1:4" ht="15.5" x14ac:dyDescent="0.35">
      <c r="A11" s="1" t="s">
        <v>3</v>
      </c>
      <c r="B11" s="1"/>
      <c r="C11" s="1" t="s">
        <v>4</v>
      </c>
      <c r="D11" s="1"/>
    </row>
    <row r="12" spans="1:4" ht="15.5" x14ac:dyDescent="0.35">
      <c r="A12" s="1" t="s">
        <v>1</v>
      </c>
      <c r="B12" s="1"/>
      <c r="C12" s="1" t="s">
        <v>5</v>
      </c>
      <c r="D12" s="1"/>
    </row>
    <row r="13" spans="1:4" ht="15.5" x14ac:dyDescent="0.35">
      <c r="A13" s="1" t="s">
        <v>1</v>
      </c>
      <c r="B13" s="1"/>
      <c r="C13" s="1" t="s">
        <v>6</v>
      </c>
      <c r="D13" s="1"/>
    </row>
    <row r="14" spans="1:4" ht="15.5" x14ac:dyDescent="0.35">
      <c r="A14" s="1" t="s">
        <v>1</v>
      </c>
      <c r="B14" s="1"/>
      <c r="C14" s="1" t="s">
        <v>7</v>
      </c>
      <c r="D14" s="1"/>
    </row>
    <row r="15" spans="1:4" ht="15.5" x14ac:dyDescent="0.35">
      <c r="A15" s="1" t="s">
        <v>8</v>
      </c>
      <c r="B15" s="1"/>
      <c r="C15" s="1" t="s">
        <v>9</v>
      </c>
      <c r="D15" s="1"/>
    </row>
    <row r="16" spans="1:4" ht="15.5" x14ac:dyDescent="0.35">
      <c r="A16" s="1" t="s">
        <v>10</v>
      </c>
      <c r="B16" s="1"/>
      <c r="C16" s="1"/>
      <c r="D16" s="1"/>
    </row>
    <row r="17" spans="1:4" ht="15.5" x14ac:dyDescent="0.35">
      <c r="A17" s="1" t="s">
        <v>11</v>
      </c>
      <c r="B17" s="1"/>
      <c r="C17" s="1"/>
      <c r="D17" s="1"/>
    </row>
    <row r="18" spans="1:4" ht="15.5" x14ac:dyDescent="0.35">
      <c r="A18" s="1" t="s">
        <v>12</v>
      </c>
      <c r="B18" s="1"/>
      <c r="C18" s="1"/>
      <c r="D18" s="1"/>
    </row>
    <row r="19" spans="1:4" ht="15.5" x14ac:dyDescent="0.35">
      <c r="A19" s="1"/>
      <c r="B19" s="1"/>
      <c r="C19" s="1"/>
      <c r="D19" s="1"/>
    </row>
    <row r="20" spans="1:4" ht="15.5" x14ac:dyDescent="0.35">
      <c r="A20" s="1" t="s">
        <v>12</v>
      </c>
      <c r="B20" s="1"/>
      <c r="C20" s="1"/>
      <c r="D20" s="1"/>
    </row>
    <row r="21" spans="1:4" ht="15.5" x14ac:dyDescent="0.35">
      <c r="A21" s="1"/>
      <c r="B21" s="1"/>
      <c r="C21" s="1"/>
      <c r="D21" s="1"/>
    </row>
    <row r="22" spans="1:4" ht="15.5" x14ac:dyDescent="0.35">
      <c r="A22" s="28" t="s">
        <v>13</v>
      </c>
      <c r="B22" s="29"/>
      <c r="C22" s="29"/>
      <c r="D22" s="29"/>
    </row>
    <row r="23" spans="1:4" ht="15.5" x14ac:dyDescent="0.35">
      <c r="A23" s="2" t="s">
        <v>14</v>
      </c>
      <c r="B23" s="2"/>
      <c r="C23" s="3" t="s">
        <v>15</v>
      </c>
      <c r="D23" s="3" t="s">
        <v>16</v>
      </c>
    </row>
    <row r="24" spans="1:4" ht="15.5" x14ac:dyDescent="0.35">
      <c r="A24" s="2" t="s">
        <v>17</v>
      </c>
      <c r="B24" s="2"/>
      <c r="C24" s="4">
        <f>Tételes!H15+Tételes!H20+Tételes!H33+Tételes!H38+Tételes!H47+Tételes!H58+Tételes!H63+Tételes!H82+Tételes!H95+Tételes!H120+Tételes!H127+Tételes!H138+Tételes!H147</f>
        <v>0</v>
      </c>
      <c r="D24" s="4">
        <f>Tételes!I15+Tételes!I20+Tételes!I33+Tételes!I38+Tételes!I47+Tételes!I58+Tételes!I63+Tételes!I82+Tételes!I95+Tételes!I120+Tételes!I127+Tételes!I138+Tételes!I147</f>
        <v>0</v>
      </c>
    </row>
    <row r="25" spans="1:4" ht="15.5" x14ac:dyDescent="0.35">
      <c r="A25" s="2" t="s">
        <v>18</v>
      </c>
      <c r="B25" s="2"/>
      <c r="C25" s="4">
        <f>ROUND(C24,0)</f>
        <v>0</v>
      </c>
      <c r="D25" s="4">
        <f>ROUND(D24,0)</f>
        <v>0</v>
      </c>
    </row>
    <row r="26" spans="1:4" ht="15.5" x14ac:dyDescent="0.35">
      <c r="A26" s="1" t="s">
        <v>19</v>
      </c>
      <c r="B26" s="1"/>
      <c r="C26" s="30">
        <f>ROUND(C25+D25,0)</f>
        <v>0</v>
      </c>
      <c r="D26" s="30"/>
    </row>
    <row r="27" spans="1:4" ht="15.5" x14ac:dyDescent="0.35">
      <c r="A27" s="2" t="s">
        <v>20</v>
      </c>
      <c r="B27" s="5">
        <v>0.27</v>
      </c>
      <c r="C27" s="31">
        <f>ROUND(C26*B27,0)</f>
        <v>0</v>
      </c>
      <c r="D27" s="31"/>
    </row>
    <row r="28" spans="1:4" ht="15.5" x14ac:dyDescent="0.35">
      <c r="A28" s="2" t="s">
        <v>21</v>
      </c>
      <c r="B28" s="2"/>
      <c r="C28" s="32">
        <f>ROUND(C26+C27,0)</f>
        <v>0</v>
      </c>
      <c r="D28" s="32"/>
    </row>
    <row r="29" spans="1:4" ht="15.5" x14ac:dyDescent="0.35">
      <c r="A29" s="1"/>
      <c r="B29" s="1"/>
      <c r="C29" s="1"/>
      <c r="D29" s="1"/>
    </row>
    <row r="30" spans="1:4" ht="15.5" x14ac:dyDescent="0.35">
      <c r="A30" s="1"/>
      <c r="B30" s="1"/>
      <c r="C30" s="1"/>
      <c r="D30" s="1"/>
    </row>
    <row r="31" spans="1:4" ht="15.5" x14ac:dyDescent="0.35">
      <c r="A31" s="1"/>
      <c r="B31" s="1"/>
      <c r="C31" s="1"/>
      <c r="D31" s="1"/>
    </row>
    <row r="32" spans="1:4" ht="15.5" x14ac:dyDescent="0.35">
      <c r="A32" s="1"/>
      <c r="B32" s="1"/>
      <c r="C32" s="1"/>
      <c r="D32" s="1"/>
    </row>
    <row r="33" spans="1:4" ht="15.5" x14ac:dyDescent="0.35">
      <c r="A33" s="1"/>
      <c r="B33" s="1"/>
      <c r="C33" s="1"/>
      <c r="D33" s="1"/>
    </row>
    <row r="34" spans="1:4" ht="15.5" x14ac:dyDescent="0.35">
      <c r="A34" s="1"/>
      <c r="B34" s="1"/>
      <c r="C34" s="1"/>
      <c r="D34" s="1"/>
    </row>
    <row r="35" spans="1:4" ht="15.5" x14ac:dyDescent="0.35">
      <c r="A35" s="1"/>
      <c r="B35" s="33" t="s">
        <v>22</v>
      </c>
      <c r="C35" s="33"/>
      <c r="D35" s="1"/>
    </row>
  </sheetData>
  <mergeCells count="12">
    <mergeCell ref="B35:C35"/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BC0B6-DC19-42A6-95B6-C0D5ECE2C815}">
  <dimension ref="A1:I147"/>
  <sheetViews>
    <sheetView tabSelected="1" view="pageBreakPreview" topLeftCell="A91" zoomScale="60" zoomScaleNormal="100" workbookViewId="0">
      <selection activeCell="I45" sqref="I45"/>
    </sheetView>
  </sheetViews>
  <sheetFormatPr defaultRowHeight="14.5" x14ac:dyDescent="0.35"/>
  <cols>
    <col min="1" max="1" width="4.36328125" customWidth="1"/>
    <col min="2" max="2" width="9.36328125" customWidth="1"/>
    <col min="3" max="3" width="36.81640625" customWidth="1"/>
    <col min="4" max="5" width="6.81640625" customWidth="1"/>
    <col min="6" max="7" width="8.36328125" customWidth="1"/>
    <col min="8" max="9" width="10.36328125" customWidth="1"/>
  </cols>
  <sheetData>
    <row r="1" spans="1:9" x14ac:dyDescent="0.35">
      <c r="A1" s="6"/>
      <c r="B1" s="7"/>
      <c r="C1" s="7"/>
      <c r="D1" s="8"/>
      <c r="E1" s="7"/>
      <c r="F1" s="8"/>
      <c r="G1" s="8"/>
      <c r="H1" s="8"/>
      <c r="I1" s="8"/>
    </row>
    <row r="2" spans="1:9" x14ac:dyDescent="0.35">
      <c r="A2" s="6"/>
      <c r="B2" s="7"/>
      <c r="C2" s="7"/>
      <c r="D2" s="8"/>
      <c r="E2" s="7"/>
      <c r="F2" s="8"/>
      <c r="G2" s="8"/>
      <c r="H2" s="8"/>
      <c r="I2" s="8"/>
    </row>
    <row r="3" spans="1:9" ht="26" x14ac:dyDescent="0.35">
      <c r="A3" s="9" t="s">
        <v>23</v>
      </c>
      <c r="B3" s="10" t="s">
        <v>24</v>
      </c>
      <c r="C3" s="10" t="s">
        <v>25</v>
      </c>
      <c r="D3" s="11" t="s">
        <v>26</v>
      </c>
      <c r="E3" s="10" t="s">
        <v>27</v>
      </c>
      <c r="F3" s="11" t="s">
        <v>28</v>
      </c>
      <c r="G3" s="11" t="s">
        <v>29</v>
      </c>
      <c r="H3" s="11" t="s">
        <v>30</v>
      </c>
      <c r="I3" s="11" t="s">
        <v>31</v>
      </c>
    </row>
    <row r="4" spans="1:9" x14ac:dyDescent="0.35">
      <c r="A4" s="35" t="s">
        <v>32</v>
      </c>
      <c r="B4" s="35"/>
      <c r="C4" s="35"/>
      <c r="D4" s="12"/>
      <c r="E4" s="13"/>
      <c r="F4" s="12"/>
      <c r="G4" s="12"/>
      <c r="H4" s="12"/>
      <c r="I4" s="12"/>
    </row>
    <row r="5" spans="1:9" ht="54.5" x14ac:dyDescent="0.35">
      <c r="A5" s="6">
        <v>1</v>
      </c>
      <c r="B5" s="7" t="s">
        <v>33</v>
      </c>
      <c r="C5" s="14" t="s">
        <v>34</v>
      </c>
      <c r="D5" s="8">
        <v>4</v>
      </c>
      <c r="E5" s="7" t="s">
        <v>35</v>
      </c>
      <c r="F5" s="15"/>
      <c r="G5" s="15"/>
      <c r="H5" s="15">
        <f>ROUND(D5*F5, 0)</f>
        <v>0</v>
      </c>
      <c r="I5" s="15">
        <f>ROUND(D5*G5, 0)</f>
        <v>0</v>
      </c>
    </row>
    <row r="6" spans="1:9" x14ac:dyDescent="0.35">
      <c r="A6" s="6"/>
      <c r="B6" s="7"/>
      <c r="C6" s="7"/>
      <c r="D6" s="8"/>
      <c r="E6" s="7"/>
      <c r="F6" s="15"/>
      <c r="G6" s="15"/>
      <c r="H6" s="15"/>
      <c r="I6" s="15"/>
    </row>
    <row r="7" spans="1:9" ht="39" x14ac:dyDescent="0.35">
      <c r="A7" s="6">
        <v>2</v>
      </c>
      <c r="B7" s="7" t="s">
        <v>36</v>
      </c>
      <c r="C7" s="14" t="s">
        <v>37</v>
      </c>
      <c r="D7" s="8">
        <v>9</v>
      </c>
      <c r="E7" s="7" t="s">
        <v>35</v>
      </c>
      <c r="F7" s="15"/>
      <c r="G7" s="15"/>
      <c r="H7" s="15">
        <f>ROUND(D7*F7, 0)</f>
        <v>0</v>
      </c>
      <c r="I7" s="15">
        <f>ROUND(D7*G7, 0)</f>
        <v>0</v>
      </c>
    </row>
    <row r="8" spans="1:9" x14ac:dyDescent="0.35">
      <c r="A8" s="6"/>
      <c r="B8" s="7"/>
      <c r="C8" s="7"/>
      <c r="D8" s="8"/>
      <c r="E8" s="7"/>
      <c r="F8" s="15"/>
      <c r="G8" s="15"/>
      <c r="H8" s="15"/>
      <c r="I8" s="15"/>
    </row>
    <row r="9" spans="1:9" ht="26" x14ac:dyDescent="0.35">
      <c r="A9" s="6">
        <v>3</v>
      </c>
      <c r="B9" s="7" t="s">
        <v>38</v>
      </c>
      <c r="C9" s="14" t="s">
        <v>39</v>
      </c>
      <c r="D9" s="8">
        <v>13</v>
      </c>
      <c r="E9" s="7" t="s">
        <v>35</v>
      </c>
      <c r="F9" s="15"/>
      <c r="G9" s="15"/>
      <c r="H9" s="15">
        <f>ROUND(D9*F9, 0)</f>
        <v>0</v>
      </c>
      <c r="I9" s="15">
        <f>ROUND(D9*G9, 0)</f>
        <v>0</v>
      </c>
    </row>
    <row r="10" spans="1:9" x14ac:dyDescent="0.35">
      <c r="A10" s="6"/>
      <c r="B10" s="7"/>
      <c r="C10" s="7"/>
      <c r="D10" s="8"/>
      <c r="E10" s="7"/>
      <c r="F10" s="15"/>
      <c r="G10" s="15"/>
      <c r="H10" s="15"/>
      <c r="I10" s="15"/>
    </row>
    <row r="11" spans="1:9" ht="78" x14ac:dyDescent="0.35">
      <c r="A11" s="6">
        <v>4</v>
      </c>
      <c r="B11" s="7" t="s">
        <v>40</v>
      </c>
      <c r="C11" s="14" t="s">
        <v>41</v>
      </c>
      <c r="D11" s="8">
        <v>9</v>
      </c>
      <c r="E11" s="7" t="s">
        <v>35</v>
      </c>
      <c r="F11" s="15"/>
      <c r="G11" s="15"/>
      <c r="H11" s="15">
        <f>ROUND(D11*F11, 0)</f>
        <v>0</v>
      </c>
      <c r="I11" s="15">
        <f>ROUND(D11*G11, 0)</f>
        <v>0</v>
      </c>
    </row>
    <row r="12" spans="1:9" x14ac:dyDescent="0.35">
      <c r="A12" s="6"/>
      <c r="B12" s="7"/>
      <c r="C12" s="7"/>
      <c r="D12" s="8"/>
      <c r="E12" s="7"/>
      <c r="F12" s="15"/>
      <c r="G12" s="15"/>
      <c r="H12" s="15"/>
      <c r="I12" s="15"/>
    </row>
    <row r="13" spans="1:9" ht="28.5" x14ac:dyDescent="0.35">
      <c r="A13" s="6">
        <v>5</v>
      </c>
      <c r="B13" s="7" t="s">
        <v>42</v>
      </c>
      <c r="C13" s="14" t="s">
        <v>43</v>
      </c>
      <c r="D13" s="8">
        <v>6</v>
      </c>
      <c r="E13" s="7" t="s">
        <v>44</v>
      </c>
      <c r="F13" s="15"/>
      <c r="G13" s="15"/>
      <c r="H13" s="15">
        <f>ROUND(D13*F13, 0)</f>
        <v>0</v>
      </c>
      <c r="I13" s="15">
        <f>ROUND(D13*G13, 0)</f>
        <v>0</v>
      </c>
    </row>
    <row r="14" spans="1:9" x14ac:dyDescent="0.35">
      <c r="A14" s="6"/>
      <c r="B14" s="7"/>
      <c r="C14" s="7"/>
      <c r="D14" s="8"/>
      <c r="E14" s="7"/>
      <c r="F14" s="15"/>
      <c r="G14" s="15"/>
      <c r="H14" s="15"/>
      <c r="I14" s="15"/>
    </row>
    <row r="15" spans="1:9" x14ac:dyDescent="0.35">
      <c r="A15" s="19"/>
      <c r="B15" s="20"/>
      <c r="C15" s="20" t="s">
        <v>45</v>
      </c>
      <c r="D15" s="21"/>
      <c r="E15" s="20"/>
      <c r="F15" s="22"/>
      <c r="G15" s="22"/>
      <c r="H15" s="22">
        <f>ROUND(SUM(H5:H14),0)</f>
        <v>0</v>
      </c>
      <c r="I15" s="22">
        <f>ROUND(SUM(I5:I14),0)</f>
        <v>0</v>
      </c>
    </row>
    <row r="16" spans="1:9" x14ac:dyDescent="0.35">
      <c r="A16" s="17"/>
      <c r="B16" s="18"/>
      <c r="C16" s="18"/>
      <c r="D16" s="11"/>
      <c r="E16" s="10"/>
      <c r="F16" s="16"/>
      <c r="G16" s="16"/>
      <c r="H16" s="16"/>
      <c r="I16" s="16"/>
    </row>
    <row r="17" spans="1:9" x14ac:dyDescent="0.35">
      <c r="A17" s="35" t="s">
        <v>46</v>
      </c>
      <c r="B17" s="35"/>
      <c r="C17" s="35"/>
      <c r="D17" s="8"/>
      <c r="E17" s="7"/>
      <c r="F17" s="8"/>
      <c r="G17" s="8"/>
      <c r="H17" s="8"/>
      <c r="I17" s="8"/>
    </row>
    <row r="18" spans="1:9" ht="67" x14ac:dyDescent="0.35">
      <c r="A18" s="6">
        <v>1</v>
      </c>
      <c r="B18" s="7" t="s">
        <v>47</v>
      </c>
      <c r="C18" s="14" t="s">
        <v>48</v>
      </c>
      <c r="D18" s="8">
        <v>4</v>
      </c>
      <c r="E18" s="7" t="s">
        <v>35</v>
      </c>
      <c r="F18" s="15"/>
      <c r="G18" s="15"/>
      <c r="H18" s="15">
        <f>ROUND(D18*F18, 0)</f>
        <v>0</v>
      </c>
      <c r="I18" s="15">
        <f>ROUND(D18*G18, 0)</f>
        <v>0</v>
      </c>
    </row>
    <row r="19" spans="1:9" x14ac:dyDescent="0.35">
      <c r="A19" s="6"/>
      <c r="B19" s="7"/>
      <c r="C19" s="7"/>
      <c r="D19" s="8"/>
      <c r="E19" s="7"/>
      <c r="F19" s="15"/>
      <c r="G19" s="15"/>
      <c r="H19" s="15"/>
      <c r="I19" s="15"/>
    </row>
    <row r="20" spans="1:9" x14ac:dyDescent="0.35">
      <c r="A20" s="19"/>
      <c r="B20" s="20"/>
      <c r="C20" s="20" t="s">
        <v>45</v>
      </c>
      <c r="D20" s="21"/>
      <c r="E20" s="20"/>
      <c r="F20" s="22"/>
      <c r="G20" s="22"/>
      <c r="H20" s="22">
        <f>ROUND(SUM(H18:H19),0)</f>
        <v>0</v>
      </c>
      <c r="I20" s="22">
        <f>ROUND(SUM(I18:I19),0)</f>
        <v>0</v>
      </c>
    </row>
    <row r="21" spans="1:9" x14ac:dyDescent="0.35">
      <c r="A21" s="6"/>
      <c r="B21" s="7"/>
      <c r="C21" s="7"/>
      <c r="D21" s="23"/>
      <c r="E21" s="24"/>
      <c r="F21" s="23"/>
      <c r="G21" s="23"/>
      <c r="H21" s="23"/>
      <c r="I21" s="23"/>
    </row>
    <row r="22" spans="1:9" x14ac:dyDescent="0.35">
      <c r="A22" s="35" t="s">
        <v>49</v>
      </c>
      <c r="B22" s="35"/>
      <c r="C22" s="35"/>
      <c r="D22" s="8"/>
      <c r="E22" s="7"/>
      <c r="F22" s="8"/>
      <c r="G22" s="8"/>
      <c r="H22" s="8"/>
      <c r="I22" s="8"/>
    </row>
    <row r="23" spans="1:9" ht="26" x14ac:dyDescent="0.35">
      <c r="A23" s="6">
        <v>1</v>
      </c>
      <c r="B23" s="7" t="s">
        <v>50</v>
      </c>
      <c r="C23" s="14" t="s">
        <v>51</v>
      </c>
      <c r="D23" s="8">
        <v>30</v>
      </c>
      <c r="E23" s="7" t="s">
        <v>52</v>
      </c>
      <c r="F23" s="15"/>
      <c r="G23" s="15"/>
      <c r="H23" s="15">
        <f>ROUND(D23*F23, 0)</f>
        <v>0</v>
      </c>
      <c r="I23" s="15">
        <f>ROUND(D23*G23, 0)</f>
        <v>0</v>
      </c>
    </row>
    <row r="24" spans="1:9" x14ac:dyDescent="0.35">
      <c r="A24" s="6"/>
      <c r="B24" s="7"/>
      <c r="C24" s="7"/>
      <c r="D24" s="8"/>
      <c r="E24" s="7"/>
      <c r="F24" s="15"/>
      <c r="G24" s="15"/>
      <c r="H24" s="15"/>
      <c r="I24" s="15"/>
    </row>
    <row r="25" spans="1:9" ht="26" x14ac:dyDescent="0.35">
      <c r="A25" s="6">
        <v>2</v>
      </c>
      <c r="B25" s="7" t="s">
        <v>53</v>
      </c>
      <c r="C25" s="14" t="s">
        <v>54</v>
      </c>
      <c r="D25" s="8">
        <v>18</v>
      </c>
      <c r="E25" s="7" t="s">
        <v>35</v>
      </c>
      <c r="F25" s="15"/>
      <c r="G25" s="15"/>
      <c r="H25" s="15">
        <f>ROUND(D25*F25, 0)</f>
        <v>0</v>
      </c>
      <c r="I25" s="15">
        <f>ROUND(D25*G25, 0)</f>
        <v>0</v>
      </c>
    </row>
    <row r="26" spans="1:9" x14ac:dyDescent="0.35">
      <c r="A26" s="6"/>
      <c r="B26" s="7"/>
      <c r="C26" s="7"/>
      <c r="D26" s="8"/>
      <c r="E26" s="7"/>
      <c r="F26" s="15"/>
      <c r="G26" s="15"/>
      <c r="H26" s="15"/>
      <c r="I26" s="15"/>
    </row>
    <row r="27" spans="1:9" ht="39" x14ac:dyDescent="0.35">
      <c r="A27" s="6">
        <v>3</v>
      </c>
      <c r="B27" s="7" t="s">
        <v>55</v>
      </c>
      <c r="C27" s="14" t="s">
        <v>56</v>
      </c>
      <c r="D27" s="8">
        <v>0.85</v>
      </c>
      <c r="E27" s="7" t="s">
        <v>57</v>
      </c>
      <c r="F27" s="15"/>
      <c r="G27" s="15"/>
      <c r="H27" s="15">
        <f>ROUND(D27*F27, 0)</f>
        <v>0</v>
      </c>
      <c r="I27" s="15">
        <f>ROUND(D27*G27, 0)</f>
        <v>0</v>
      </c>
    </row>
    <row r="28" spans="1:9" x14ac:dyDescent="0.35">
      <c r="A28" s="6"/>
      <c r="B28" s="7"/>
      <c r="C28" s="7"/>
      <c r="D28" s="8"/>
      <c r="E28" s="7"/>
      <c r="F28" s="15"/>
      <c r="G28" s="15"/>
      <c r="H28" s="15"/>
      <c r="I28" s="15"/>
    </row>
    <row r="29" spans="1:9" ht="106" x14ac:dyDescent="0.35">
      <c r="A29" s="6">
        <v>4</v>
      </c>
      <c r="B29" s="7" t="s">
        <v>58</v>
      </c>
      <c r="C29" s="14" t="s">
        <v>59</v>
      </c>
      <c r="D29" s="8">
        <v>8</v>
      </c>
      <c r="E29" s="7" t="s">
        <v>35</v>
      </c>
      <c r="F29" s="15"/>
      <c r="G29" s="15"/>
      <c r="H29" s="15">
        <f>ROUND(D29*F29, 0)</f>
        <v>0</v>
      </c>
      <c r="I29" s="15">
        <f>ROUND(D29*G29, 0)</f>
        <v>0</v>
      </c>
    </row>
    <row r="30" spans="1:9" x14ac:dyDescent="0.35">
      <c r="A30" s="6"/>
      <c r="B30" s="7"/>
      <c r="C30" s="7"/>
      <c r="D30" s="8"/>
      <c r="E30" s="7"/>
      <c r="F30" s="15"/>
      <c r="G30" s="15"/>
      <c r="H30" s="15"/>
      <c r="I30" s="15"/>
    </row>
    <row r="31" spans="1:9" ht="52" x14ac:dyDescent="0.35">
      <c r="A31" s="6">
        <v>5</v>
      </c>
      <c r="B31" s="7" t="s">
        <v>60</v>
      </c>
      <c r="C31" s="14" t="s">
        <v>61</v>
      </c>
      <c r="D31" s="8">
        <v>90</v>
      </c>
      <c r="E31" s="7" t="s">
        <v>52</v>
      </c>
      <c r="F31" s="15"/>
      <c r="G31" s="15"/>
      <c r="H31" s="15">
        <f>ROUND(D31*F31, 0)</f>
        <v>0</v>
      </c>
      <c r="I31" s="15">
        <f>ROUND(D31*G31, 0)</f>
        <v>0</v>
      </c>
    </row>
    <row r="32" spans="1:9" x14ac:dyDescent="0.35">
      <c r="A32" s="6"/>
      <c r="B32" s="7"/>
      <c r="C32" s="7"/>
      <c r="D32" s="8"/>
      <c r="E32" s="7"/>
      <c r="F32" s="15"/>
      <c r="G32" s="15"/>
      <c r="H32" s="15"/>
      <c r="I32" s="15"/>
    </row>
    <row r="33" spans="1:9" x14ac:dyDescent="0.35">
      <c r="A33" s="19"/>
      <c r="B33" s="20"/>
      <c r="C33" s="20" t="s">
        <v>45</v>
      </c>
      <c r="D33" s="21"/>
      <c r="E33" s="20"/>
      <c r="F33" s="22"/>
      <c r="G33" s="22"/>
      <c r="H33" s="22">
        <f>ROUND(SUM(H23:H32),0)</f>
        <v>0</v>
      </c>
      <c r="I33" s="22">
        <f>ROUND(SUM(I23:I32),0)</f>
        <v>0</v>
      </c>
    </row>
    <row r="34" spans="1:9" x14ac:dyDescent="0.35">
      <c r="A34" s="6"/>
      <c r="B34" s="7"/>
      <c r="C34" s="7"/>
      <c r="D34" s="23"/>
      <c r="E34" s="24"/>
      <c r="F34" s="23"/>
      <c r="G34" s="23"/>
      <c r="H34" s="23"/>
      <c r="I34" s="23"/>
    </row>
    <row r="35" spans="1:9" x14ac:dyDescent="0.35">
      <c r="A35" s="35" t="s">
        <v>62</v>
      </c>
      <c r="B35" s="35"/>
      <c r="C35" s="35"/>
      <c r="D35" s="8"/>
      <c r="E35" s="7"/>
      <c r="F35" s="8"/>
      <c r="G35" s="8"/>
      <c r="H35" s="8"/>
      <c r="I35" s="8"/>
    </row>
    <row r="36" spans="1:9" ht="130" x14ac:dyDescent="0.35">
      <c r="A36" s="6">
        <v>1</v>
      </c>
      <c r="B36" s="7" t="s">
        <v>63</v>
      </c>
      <c r="C36" s="14" t="s">
        <v>64</v>
      </c>
      <c r="D36" s="8">
        <v>26</v>
      </c>
      <c r="E36" s="7" t="s">
        <v>44</v>
      </c>
      <c r="F36" s="15"/>
      <c r="G36" s="15"/>
      <c r="H36" s="15">
        <f>ROUND(D36*F36, 0)</f>
        <v>0</v>
      </c>
      <c r="I36" s="15">
        <f>ROUND(D36*G36, 0)</f>
        <v>0</v>
      </c>
    </row>
    <row r="37" spans="1:9" x14ac:dyDescent="0.35">
      <c r="A37" s="6"/>
      <c r="B37" s="7"/>
      <c r="C37" s="7"/>
      <c r="D37" s="8"/>
      <c r="E37" s="7"/>
      <c r="F37" s="15"/>
      <c r="G37" s="15"/>
      <c r="H37" s="15"/>
      <c r="I37" s="15"/>
    </row>
    <row r="38" spans="1:9" x14ac:dyDescent="0.35">
      <c r="A38" s="19"/>
      <c r="B38" s="20"/>
      <c r="C38" s="20" t="s">
        <v>45</v>
      </c>
      <c r="D38" s="21"/>
      <c r="E38" s="20"/>
      <c r="F38" s="22"/>
      <c r="G38" s="22"/>
      <c r="H38" s="22">
        <f>ROUND(SUM(H36:H37),0)</f>
        <v>0</v>
      </c>
      <c r="I38" s="22">
        <f>ROUND(SUM(I36:I37),0)</f>
        <v>0</v>
      </c>
    </row>
    <row r="39" spans="1:9" x14ac:dyDescent="0.35">
      <c r="A39" s="6"/>
      <c r="B39" s="7"/>
      <c r="C39" s="7"/>
      <c r="D39" s="23"/>
      <c r="E39" s="24"/>
      <c r="F39" s="23"/>
      <c r="G39" s="23"/>
      <c r="H39" s="23"/>
      <c r="I39" s="23"/>
    </row>
    <row r="40" spans="1:9" x14ac:dyDescent="0.35">
      <c r="A40" s="35" t="s">
        <v>65</v>
      </c>
      <c r="B40" s="35"/>
      <c r="C40" s="35"/>
      <c r="D40" s="8"/>
      <c r="E40" s="7"/>
      <c r="F40" s="8"/>
      <c r="G40" s="8"/>
      <c r="H40" s="8"/>
      <c r="I40" s="8"/>
    </row>
    <row r="41" spans="1:9" ht="52" x14ac:dyDescent="0.35">
      <c r="A41" s="6">
        <v>1</v>
      </c>
      <c r="B41" s="7" t="s">
        <v>66</v>
      </c>
      <c r="C41" s="14" t="s">
        <v>67</v>
      </c>
      <c r="D41" s="8">
        <v>8</v>
      </c>
      <c r="E41" s="7" t="s">
        <v>35</v>
      </c>
      <c r="F41" s="15"/>
      <c r="G41" s="15"/>
      <c r="H41" s="15">
        <f>ROUND(D41*F41, 0)</f>
        <v>0</v>
      </c>
      <c r="I41" s="15">
        <f>ROUND(D41*G41, 0)</f>
        <v>0</v>
      </c>
    </row>
    <row r="42" spans="1:9" x14ac:dyDescent="0.35">
      <c r="A42" s="6"/>
      <c r="B42" s="7"/>
      <c r="C42" s="7"/>
      <c r="D42" s="8"/>
      <c r="E42" s="7"/>
      <c r="F42" s="15"/>
      <c r="G42" s="15"/>
      <c r="H42" s="15"/>
      <c r="I42" s="15"/>
    </row>
    <row r="43" spans="1:9" ht="78" x14ac:dyDescent="0.35">
      <c r="A43" s="6">
        <v>2</v>
      </c>
      <c r="B43" s="7" t="s">
        <v>68</v>
      </c>
      <c r="C43" s="14" t="s">
        <v>69</v>
      </c>
      <c r="D43" s="8">
        <v>12</v>
      </c>
      <c r="E43" s="7" t="s">
        <v>52</v>
      </c>
      <c r="F43" s="15"/>
      <c r="G43" s="15"/>
      <c r="H43" s="15">
        <f>ROUND(D43*F43, 0)</f>
        <v>0</v>
      </c>
      <c r="I43" s="15">
        <f>ROUND(D43*G43, 0)</f>
        <v>0</v>
      </c>
    </row>
    <row r="44" spans="1:9" x14ac:dyDescent="0.35">
      <c r="A44" s="6"/>
      <c r="B44" s="7"/>
      <c r="C44" s="7"/>
      <c r="D44" s="8"/>
      <c r="E44" s="7"/>
      <c r="F44" s="15"/>
      <c r="G44" s="15"/>
      <c r="H44" s="15"/>
      <c r="I44" s="15"/>
    </row>
    <row r="45" spans="1:9" ht="91" x14ac:dyDescent="0.35">
      <c r="A45" s="6">
        <v>3</v>
      </c>
      <c r="B45" s="7" t="s">
        <v>70</v>
      </c>
      <c r="C45" s="14" t="s">
        <v>71</v>
      </c>
      <c r="D45" s="8">
        <v>76</v>
      </c>
      <c r="E45" s="7" t="s">
        <v>52</v>
      </c>
      <c r="F45" s="15"/>
      <c r="G45" s="15"/>
      <c r="H45" s="15">
        <f>ROUND(D45*F45, 0)</f>
        <v>0</v>
      </c>
      <c r="I45" s="15">
        <f>ROUND(D45*G45, 0)</f>
        <v>0</v>
      </c>
    </row>
    <row r="46" spans="1:9" x14ac:dyDescent="0.35">
      <c r="A46" s="6"/>
      <c r="B46" s="7"/>
      <c r="C46" s="7"/>
      <c r="D46" s="8"/>
      <c r="E46" s="7"/>
      <c r="F46" s="15"/>
      <c r="G46" s="15"/>
      <c r="H46" s="15"/>
      <c r="I46" s="15"/>
    </row>
    <row r="47" spans="1:9" x14ac:dyDescent="0.35">
      <c r="A47" s="19"/>
      <c r="B47" s="20"/>
      <c r="C47" s="20" t="s">
        <v>45</v>
      </c>
      <c r="D47" s="21"/>
      <c r="E47" s="20"/>
      <c r="F47" s="22"/>
      <c r="G47" s="22"/>
      <c r="H47" s="22">
        <f>ROUND(SUM(H41:H46),0)</f>
        <v>0</v>
      </c>
      <c r="I47" s="22">
        <f>ROUND(SUM(I41:I46),0)</f>
        <v>0</v>
      </c>
    </row>
    <row r="48" spans="1:9" x14ac:dyDescent="0.35">
      <c r="A48" s="6"/>
      <c r="B48" s="7"/>
      <c r="C48" s="7"/>
      <c r="D48" s="23"/>
      <c r="E48" s="24"/>
      <c r="F48" s="23"/>
      <c r="G48" s="23"/>
      <c r="H48" s="23"/>
      <c r="I48" s="23"/>
    </row>
    <row r="49" spans="1:9" x14ac:dyDescent="0.35">
      <c r="A49" s="35" t="s">
        <v>72</v>
      </c>
      <c r="B49" s="35"/>
      <c r="C49" s="35"/>
      <c r="D49" s="8"/>
      <c r="E49" s="7"/>
      <c r="F49" s="8"/>
      <c r="G49" s="8"/>
      <c r="H49" s="8"/>
      <c r="I49" s="8"/>
    </row>
    <row r="50" spans="1:9" ht="78" x14ac:dyDescent="0.35">
      <c r="A50" s="6">
        <v>1</v>
      </c>
      <c r="B50" s="7" t="s">
        <v>73</v>
      </c>
      <c r="C50" s="14" t="s">
        <v>74</v>
      </c>
      <c r="D50" s="8">
        <v>152</v>
      </c>
      <c r="E50" s="7" t="s">
        <v>52</v>
      </c>
      <c r="F50" s="15"/>
      <c r="G50" s="15"/>
      <c r="H50" s="15">
        <f>ROUND(D50*F50, 0)</f>
        <v>0</v>
      </c>
      <c r="I50" s="15">
        <f>ROUND(D50*G50, 0)</f>
        <v>0</v>
      </c>
    </row>
    <row r="51" spans="1:9" x14ac:dyDescent="0.35">
      <c r="A51" s="6"/>
      <c r="B51" s="7"/>
      <c r="C51" s="7"/>
      <c r="D51" s="8"/>
      <c r="E51" s="7"/>
      <c r="F51" s="15"/>
      <c r="G51" s="15"/>
      <c r="H51" s="15"/>
      <c r="I51" s="15"/>
    </row>
    <row r="52" spans="1:9" ht="65" x14ac:dyDescent="0.35">
      <c r="A52" s="6">
        <v>2</v>
      </c>
      <c r="B52" s="7" t="s">
        <v>75</v>
      </c>
      <c r="C52" s="14" t="s">
        <v>76</v>
      </c>
      <c r="D52" s="8">
        <v>110</v>
      </c>
      <c r="E52" s="7" t="s">
        <v>52</v>
      </c>
      <c r="F52" s="15"/>
      <c r="G52" s="15"/>
      <c r="H52" s="15">
        <f>ROUND(D52*F52, 0)</f>
        <v>0</v>
      </c>
      <c r="I52" s="15">
        <f>ROUND(D52*G52, 0)</f>
        <v>0</v>
      </c>
    </row>
    <row r="53" spans="1:9" x14ac:dyDescent="0.35">
      <c r="A53" s="6"/>
      <c r="B53" s="7"/>
      <c r="C53" s="7"/>
      <c r="D53" s="8"/>
      <c r="E53" s="7"/>
      <c r="F53" s="15"/>
      <c r="G53" s="15"/>
      <c r="H53" s="15"/>
      <c r="I53" s="15"/>
    </row>
    <row r="54" spans="1:9" ht="39" x14ac:dyDescent="0.35">
      <c r="A54" s="6">
        <v>3</v>
      </c>
      <c r="B54" s="7" t="s">
        <v>77</v>
      </c>
      <c r="C54" s="14" t="s">
        <v>78</v>
      </c>
      <c r="D54" s="8">
        <v>12</v>
      </c>
      <c r="E54" s="7" t="s">
        <v>52</v>
      </c>
      <c r="F54" s="15"/>
      <c r="G54" s="15"/>
      <c r="H54" s="15">
        <f>ROUND(D54*F54, 0)</f>
        <v>0</v>
      </c>
      <c r="I54" s="15">
        <f>ROUND(D54*G54, 0)</f>
        <v>0</v>
      </c>
    </row>
    <row r="55" spans="1:9" x14ac:dyDescent="0.35">
      <c r="A55" s="6"/>
      <c r="B55" s="7"/>
      <c r="C55" s="7"/>
      <c r="D55" s="8"/>
      <c r="E55" s="7"/>
      <c r="F55" s="15"/>
      <c r="G55" s="15"/>
      <c r="H55" s="15"/>
      <c r="I55" s="15"/>
    </row>
    <row r="56" spans="1:9" ht="26" x14ac:dyDescent="0.35">
      <c r="A56" s="6">
        <v>4</v>
      </c>
      <c r="B56" s="7" t="s">
        <v>79</v>
      </c>
      <c r="C56" s="14" t="s">
        <v>80</v>
      </c>
      <c r="D56" s="8">
        <v>150</v>
      </c>
      <c r="E56" s="7" t="s">
        <v>81</v>
      </c>
      <c r="F56" s="15"/>
      <c r="G56" s="15"/>
      <c r="H56" s="15">
        <f>ROUND(D56*F56, 0)</f>
        <v>0</v>
      </c>
      <c r="I56" s="15">
        <f>ROUND(D56*G56, 0)</f>
        <v>0</v>
      </c>
    </row>
    <row r="57" spans="1:9" x14ac:dyDescent="0.35">
      <c r="A57" s="6"/>
      <c r="B57" s="7"/>
      <c r="C57" s="7"/>
      <c r="D57" s="8"/>
      <c r="E57" s="7"/>
      <c r="F57" s="15"/>
      <c r="G57" s="15"/>
      <c r="H57" s="15"/>
      <c r="I57" s="15"/>
    </row>
    <row r="58" spans="1:9" x14ac:dyDescent="0.35">
      <c r="A58" s="19"/>
      <c r="B58" s="20"/>
      <c r="C58" s="20" t="s">
        <v>45</v>
      </c>
      <c r="D58" s="21"/>
      <c r="E58" s="20"/>
      <c r="F58" s="22"/>
      <c r="G58" s="22"/>
      <c r="H58" s="22">
        <f>ROUND(SUM(H50:H57),0)</f>
        <v>0</v>
      </c>
      <c r="I58" s="22">
        <f>ROUND(SUM(I50:I57),0)</f>
        <v>0</v>
      </c>
    </row>
    <row r="59" spans="1:9" x14ac:dyDescent="0.35">
      <c r="A59" s="25"/>
      <c r="B59" s="24"/>
      <c r="C59" s="24"/>
      <c r="D59" s="23"/>
      <c r="E59" s="24"/>
      <c r="F59" s="23"/>
      <c r="G59" s="23"/>
      <c r="H59" s="23"/>
      <c r="I59" s="23"/>
    </row>
    <row r="60" spans="1:9" x14ac:dyDescent="0.35">
      <c r="A60" s="36" t="s">
        <v>82</v>
      </c>
      <c r="B60" s="36"/>
      <c r="C60" s="36"/>
      <c r="D60" s="8"/>
      <c r="E60" s="7"/>
      <c r="F60" s="8"/>
      <c r="G60" s="8"/>
      <c r="H60" s="8"/>
      <c r="I60" s="8"/>
    </row>
    <row r="61" spans="1:9" ht="65" x14ac:dyDescent="0.35">
      <c r="A61" s="6">
        <v>1</v>
      </c>
      <c r="B61" s="7" t="s">
        <v>83</v>
      </c>
      <c r="C61" s="14" t="s">
        <v>84</v>
      </c>
      <c r="D61" s="8">
        <v>82</v>
      </c>
      <c r="E61" s="7" t="s">
        <v>52</v>
      </c>
      <c r="F61" s="15"/>
      <c r="G61" s="15"/>
      <c r="H61" s="15">
        <f>ROUND(D61*F61, 0)</f>
        <v>0</v>
      </c>
      <c r="I61" s="15">
        <f>ROUND(D61*G61, 0)</f>
        <v>0</v>
      </c>
    </row>
    <row r="62" spans="1:9" x14ac:dyDescent="0.35">
      <c r="A62" s="6"/>
      <c r="B62" s="7"/>
      <c r="C62" s="7"/>
      <c r="D62" s="8"/>
      <c r="E62" s="7"/>
      <c r="F62" s="15"/>
      <c r="G62" s="15"/>
      <c r="H62" s="15"/>
      <c r="I62" s="15"/>
    </row>
    <row r="63" spans="1:9" x14ac:dyDescent="0.35">
      <c r="A63" s="19"/>
      <c r="B63" s="20"/>
      <c r="C63" s="20" t="s">
        <v>45</v>
      </c>
      <c r="D63" s="21"/>
      <c r="E63" s="20"/>
      <c r="F63" s="22"/>
      <c r="G63" s="22"/>
      <c r="H63" s="22">
        <f>ROUND(SUM(H61:H62),0)</f>
        <v>0</v>
      </c>
      <c r="I63" s="22">
        <f>ROUND(SUM(I61:I62),0)</f>
        <v>0</v>
      </c>
    </row>
    <row r="64" spans="1:9" x14ac:dyDescent="0.35">
      <c r="A64" s="6"/>
      <c r="B64" s="7"/>
      <c r="C64" s="7"/>
      <c r="D64" s="23"/>
      <c r="E64" s="24"/>
      <c r="F64" s="23"/>
      <c r="G64" s="23"/>
      <c r="H64" s="23"/>
      <c r="I64" s="23"/>
    </row>
    <row r="65" spans="1:9" x14ac:dyDescent="0.35">
      <c r="A65" s="35" t="s">
        <v>85</v>
      </c>
      <c r="B65" s="35"/>
      <c r="C65" s="35"/>
      <c r="D65" s="8"/>
      <c r="E65" s="7"/>
      <c r="F65" s="8"/>
      <c r="G65" s="8"/>
      <c r="H65" s="8"/>
      <c r="I65" s="8"/>
    </row>
    <row r="66" spans="1:9" ht="26" x14ac:dyDescent="0.35">
      <c r="A66" s="6">
        <v>1</v>
      </c>
      <c r="B66" s="7" t="s">
        <v>86</v>
      </c>
      <c r="C66" s="14" t="s">
        <v>87</v>
      </c>
      <c r="D66" s="8">
        <v>90</v>
      </c>
      <c r="E66" s="7" t="s">
        <v>52</v>
      </c>
      <c r="F66" s="15"/>
      <c r="G66" s="15"/>
      <c r="H66" s="15">
        <f>ROUND(D66*F66, 0)</f>
        <v>0</v>
      </c>
      <c r="I66" s="15">
        <f>ROUND(D66*G66, 0)</f>
        <v>0</v>
      </c>
    </row>
    <row r="67" spans="1:9" x14ac:dyDescent="0.35">
      <c r="A67" s="6"/>
      <c r="B67" s="7"/>
      <c r="C67" s="7"/>
      <c r="D67" s="8"/>
      <c r="E67" s="7"/>
      <c r="F67" s="15"/>
      <c r="G67" s="15"/>
      <c r="H67" s="15"/>
      <c r="I67" s="15"/>
    </row>
    <row r="68" spans="1:9" ht="39" x14ac:dyDescent="0.35">
      <c r="A68" s="6">
        <v>2</v>
      </c>
      <c r="B68" s="7" t="s">
        <v>88</v>
      </c>
      <c r="C68" s="14" t="s">
        <v>89</v>
      </c>
      <c r="D68" s="8">
        <v>120</v>
      </c>
      <c r="E68" s="7" t="s">
        <v>52</v>
      </c>
      <c r="F68" s="15"/>
      <c r="G68" s="15"/>
      <c r="H68" s="15">
        <f>ROUND(D68*F68, 0)</f>
        <v>0</v>
      </c>
      <c r="I68" s="15">
        <f>ROUND(D68*G68, 0)</f>
        <v>0</v>
      </c>
    </row>
    <row r="69" spans="1:9" x14ac:dyDescent="0.35">
      <c r="A69" s="6"/>
      <c r="B69" s="7"/>
      <c r="C69" s="7"/>
      <c r="D69" s="8"/>
      <c r="E69" s="7"/>
      <c r="F69" s="15"/>
      <c r="G69" s="15"/>
      <c r="H69" s="15"/>
      <c r="I69" s="15"/>
    </row>
    <row r="70" spans="1:9" ht="78" x14ac:dyDescent="0.35">
      <c r="A70" s="6">
        <v>3</v>
      </c>
      <c r="B70" s="7" t="s">
        <v>90</v>
      </c>
      <c r="C70" s="14" t="s">
        <v>91</v>
      </c>
      <c r="D70" s="8">
        <v>236</v>
      </c>
      <c r="E70" s="7" t="s">
        <v>52</v>
      </c>
      <c r="F70" s="15"/>
      <c r="G70" s="15"/>
      <c r="H70" s="15">
        <f>ROUND(D70*F70, 0)</f>
        <v>0</v>
      </c>
      <c r="I70" s="15">
        <f>ROUND(D70*G70, 0)</f>
        <v>0</v>
      </c>
    </row>
    <row r="71" spans="1:9" x14ac:dyDescent="0.35">
      <c r="A71" s="6"/>
      <c r="B71" s="7"/>
      <c r="C71" s="7"/>
      <c r="D71" s="8"/>
      <c r="E71" s="7"/>
      <c r="F71" s="15"/>
      <c r="G71" s="15"/>
      <c r="H71" s="15"/>
      <c r="I71" s="15"/>
    </row>
    <row r="72" spans="1:9" ht="65" x14ac:dyDescent="0.35">
      <c r="A72" s="6">
        <v>4</v>
      </c>
      <c r="B72" s="7" t="s">
        <v>92</v>
      </c>
      <c r="C72" s="14" t="s">
        <v>93</v>
      </c>
      <c r="D72" s="8">
        <v>64</v>
      </c>
      <c r="E72" s="7" t="s">
        <v>52</v>
      </c>
      <c r="F72" s="15"/>
      <c r="G72" s="15"/>
      <c r="H72" s="15">
        <f>ROUND(D72*F72, 0)</f>
        <v>0</v>
      </c>
      <c r="I72" s="15">
        <f>ROUND(D72*G72, 0)</f>
        <v>0</v>
      </c>
    </row>
    <row r="73" spans="1:9" x14ac:dyDescent="0.35">
      <c r="A73" s="6"/>
      <c r="B73" s="7"/>
      <c r="C73" s="7"/>
      <c r="D73" s="8"/>
      <c r="E73" s="7"/>
      <c r="F73" s="15"/>
      <c r="G73" s="15"/>
      <c r="H73" s="15"/>
      <c r="I73" s="15"/>
    </row>
    <row r="74" spans="1:9" ht="65" x14ac:dyDescent="0.35">
      <c r="A74" s="6">
        <v>5</v>
      </c>
      <c r="B74" s="7" t="s">
        <v>94</v>
      </c>
      <c r="C74" s="14" t="s">
        <v>95</v>
      </c>
      <c r="D74" s="8">
        <v>90</v>
      </c>
      <c r="E74" s="7" t="s">
        <v>52</v>
      </c>
      <c r="F74" s="15"/>
      <c r="G74" s="15"/>
      <c r="H74" s="15">
        <f>ROUND(D74*F74, 0)</f>
        <v>0</v>
      </c>
      <c r="I74" s="15">
        <f>ROUND(D74*G74, 0)</f>
        <v>0</v>
      </c>
    </row>
    <row r="75" spans="1:9" x14ac:dyDescent="0.35">
      <c r="A75" s="6"/>
      <c r="B75" s="7"/>
      <c r="C75" s="7"/>
      <c r="D75" s="8"/>
      <c r="E75" s="7"/>
      <c r="F75" s="15"/>
      <c r="G75" s="15"/>
      <c r="H75" s="15"/>
      <c r="I75" s="15"/>
    </row>
    <row r="76" spans="1:9" ht="78" x14ac:dyDescent="0.35">
      <c r="A76" s="6">
        <v>6</v>
      </c>
      <c r="B76" s="7" t="s">
        <v>96</v>
      </c>
      <c r="C76" s="14" t="s">
        <v>97</v>
      </c>
      <c r="D76" s="8">
        <v>230</v>
      </c>
      <c r="E76" s="7" t="s">
        <v>52</v>
      </c>
      <c r="F76" s="15"/>
      <c r="G76" s="15"/>
      <c r="H76" s="15">
        <f>ROUND(D76*F76, 0)</f>
        <v>0</v>
      </c>
      <c r="I76" s="15">
        <f>ROUND(D76*G76, 0)</f>
        <v>0</v>
      </c>
    </row>
    <row r="77" spans="1:9" x14ac:dyDescent="0.35">
      <c r="A77" s="6"/>
      <c r="B77" s="7"/>
      <c r="C77" s="7"/>
      <c r="D77" s="8"/>
      <c r="E77" s="7"/>
      <c r="F77" s="15"/>
      <c r="G77" s="15"/>
      <c r="H77" s="15"/>
      <c r="I77" s="15"/>
    </row>
    <row r="78" spans="1:9" ht="78" x14ac:dyDescent="0.35">
      <c r="A78" s="6">
        <v>7</v>
      </c>
      <c r="B78" s="7" t="s">
        <v>98</v>
      </c>
      <c r="C78" s="14" t="s">
        <v>99</v>
      </c>
      <c r="D78" s="8">
        <v>6</v>
      </c>
      <c r="E78" s="7" t="s">
        <v>52</v>
      </c>
      <c r="F78" s="15"/>
      <c r="G78" s="15"/>
      <c r="H78" s="15">
        <f>ROUND(D78*F78, 0)</f>
        <v>0</v>
      </c>
      <c r="I78" s="15">
        <f>ROUND(D78*G78, 0)</f>
        <v>0</v>
      </c>
    </row>
    <row r="79" spans="1:9" x14ac:dyDescent="0.35">
      <c r="A79" s="6"/>
      <c r="B79" s="7"/>
      <c r="C79" s="7"/>
      <c r="D79" s="8"/>
      <c r="E79" s="7"/>
      <c r="F79" s="15"/>
      <c r="G79" s="15"/>
      <c r="H79" s="15"/>
      <c r="I79" s="15"/>
    </row>
    <row r="80" spans="1:9" ht="78" x14ac:dyDescent="0.35">
      <c r="A80" s="6">
        <v>8</v>
      </c>
      <c r="B80" s="7" t="s">
        <v>100</v>
      </c>
      <c r="C80" s="14" t="s">
        <v>101</v>
      </c>
      <c r="D80" s="8">
        <v>90</v>
      </c>
      <c r="E80" s="7" t="s">
        <v>52</v>
      </c>
      <c r="F80" s="15"/>
      <c r="G80" s="15"/>
      <c r="H80" s="15">
        <f>ROUND(D80*F80, 0)</f>
        <v>0</v>
      </c>
      <c r="I80" s="15">
        <f>ROUND(D80*G80, 0)</f>
        <v>0</v>
      </c>
    </row>
    <row r="81" spans="1:9" x14ac:dyDescent="0.35">
      <c r="A81" s="6"/>
      <c r="B81" s="7"/>
      <c r="C81" s="7"/>
      <c r="D81" s="8"/>
      <c r="E81" s="7"/>
      <c r="F81" s="15"/>
      <c r="G81" s="15"/>
      <c r="H81" s="15"/>
      <c r="I81" s="15"/>
    </row>
    <row r="82" spans="1:9" x14ac:dyDescent="0.35">
      <c r="A82" s="19"/>
      <c r="B82" s="20"/>
      <c r="C82" s="20" t="s">
        <v>45</v>
      </c>
      <c r="D82" s="21"/>
      <c r="E82" s="20"/>
      <c r="F82" s="22"/>
      <c r="G82" s="22"/>
      <c r="H82" s="22">
        <f>ROUND(SUM(H66:H81),0)</f>
        <v>0</v>
      </c>
      <c r="I82" s="22">
        <f>ROUND(SUM(I66:I81),0)</f>
        <v>0</v>
      </c>
    </row>
    <row r="83" spans="1:9" x14ac:dyDescent="0.35">
      <c r="A83" s="25"/>
      <c r="B83" s="24"/>
      <c r="C83" s="24"/>
      <c r="D83" s="23"/>
      <c r="E83" s="24"/>
      <c r="F83" s="23"/>
      <c r="G83" s="23"/>
      <c r="H83" s="23"/>
      <c r="I83" s="23"/>
    </row>
    <row r="84" spans="1:9" x14ac:dyDescent="0.35">
      <c r="A84" s="36" t="s">
        <v>102</v>
      </c>
      <c r="B84" s="36"/>
      <c r="C84" s="36"/>
      <c r="D84" s="8"/>
      <c r="E84" s="7"/>
      <c r="F84" s="8"/>
      <c r="G84" s="8"/>
      <c r="H84" s="8"/>
      <c r="I84" s="8"/>
    </row>
    <row r="85" spans="1:9" ht="26" x14ac:dyDescent="0.35">
      <c r="A85" s="6">
        <v>1</v>
      </c>
      <c r="B85" s="7" t="s">
        <v>103</v>
      </c>
      <c r="C85" s="14" t="s">
        <v>104</v>
      </c>
      <c r="D85" s="8">
        <v>32</v>
      </c>
      <c r="E85" s="7" t="s">
        <v>81</v>
      </c>
      <c r="F85" s="15"/>
      <c r="G85" s="15"/>
      <c r="H85" s="15">
        <f>ROUND(D85*F85, 0)</f>
        <v>0</v>
      </c>
      <c r="I85" s="15">
        <f>ROUND(D85*G85, 0)</f>
        <v>0</v>
      </c>
    </row>
    <row r="86" spans="1:9" x14ac:dyDescent="0.35">
      <c r="A86" s="6"/>
      <c r="B86" s="7"/>
      <c r="C86" s="7"/>
      <c r="D86" s="8"/>
      <c r="E86" s="7"/>
      <c r="F86" s="15"/>
      <c r="G86" s="15"/>
      <c r="H86" s="15"/>
      <c r="I86" s="15"/>
    </row>
    <row r="87" spans="1:9" ht="26" x14ac:dyDescent="0.35">
      <c r="A87" s="6">
        <v>2</v>
      </c>
      <c r="B87" s="7" t="s">
        <v>105</v>
      </c>
      <c r="C87" s="14" t="s">
        <v>106</v>
      </c>
      <c r="D87" s="8">
        <v>24</v>
      </c>
      <c r="E87" s="7" t="s">
        <v>81</v>
      </c>
      <c r="F87" s="15"/>
      <c r="G87" s="15"/>
      <c r="H87" s="15">
        <f>ROUND(D87*F87, 0)</f>
        <v>0</v>
      </c>
      <c r="I87" s="15">
        <f>ROUND(D87*G87, 0)</f>
        <v>0</v>
      </c>
    </row>
    <row r="88" spans="1:9" x14ac:dyDescent="0.35">
      <c r="A88" s="6"/>
      <c r="B88" s="7"/>
      <c r="C88" s="7"/>
      <c r="D88" s="8"/>
      <c r="E88" s="7"/>
      <c r="F88" s="15"/>
      <c r="G88" s="15"/>
      <c r="H88" s="15"/>
      <c r="I88" s="15"/>
    </row>
    <row r="89" spans="1:9" ht="54.5" x14ac:dyDescent="0.35">
      <c r="A89" s="6">
        <v>3</v>
      </c>
      <c r="B89" s="7" t="s">
        <v>107</v>
      </c>
      <c r="C89" s="14" t="s">
        <v>108</v>
      </c>
      <c r="D89" s="8">
        <v>160</v>
      </c>
      <c r="E89" s="7" t="s">
        <v>52</v>
      </c>
      <c r="F89" s="15"/>
      <c r="G89" s="15"/>
      <c r="H89" s="15">
        <f>ROUND(D89*F89, 0)</f>
        <v>0</v>
      </c>
      <c r="I89" s="15">
        <f>ROUND(D89*G89, 0)</f>
        <v>0</v>
      </c>
    </row>
    <row r="90" spans="1:9" x14ac:dyDescent="0.35">
      <c r="A90" s="6"/>
      <c r="B90" s="7"/>
      <c r="C90" s="7"/>
      <c r="D90" s="8"/>
      <c r="E90" s="7"/>
      <c r="F90" s="15"/>
      <c r="G90" s="15"/>
      <c r="H90" s="15"/>
      <c r="I90" s="15"/>
    </row>
    <row r="91" spans="1:9" ht="39" x14ac:dyDescent="0.35">
      <c r="A91" s="6">
        <v>4</v>
      </c>
      <c r="B91" s="7" t="s">
        <v>109</v>
      </c>
      <c r="C91" s="14" t="s">
        <v>110</v>
      </c>
      <c r="D91" s="8">
        <v>32</v>
      </c>
      <c r="E91" s="7" t="s">
        <v>81</v>
      </c>
      <c r="F91" s="15"/>
      <c r="G91" s="15"/>
      <c r="H91" s="15">
        <f>ROUND(D91*F91, 0)</f>
        <v>0</v>
      </c>
      <c r="I91" s="15">
        <f>ROUND(D91*G91, 0)</f>
        <v>0</v>
      </c>
    </row>
    <row r="92" spans="1:9" x14ac:dyDescent="0.35">
      <c r="A92" s="6"/>
      <c r="B92" s="7"/>
      <c r="C92" s="7"/>
      <c r="D92" s="8"/>
      <c r="E92" s="7"/>
      <c r="F92" s="15"/>
      <c r="G92" s="15"/>
      <c r="H92" s="15"/>
      <c r="I92" s="15"/>
    </row>
    <row r="93" spans="1:9" ht="39" x14ac:dyDescent="0.35">
      <c r="A93" s="6">
        <v>5</v>
      </c>
      <c r="B93" s="7" t="s">
        <v>111</v>
      </c>
      <c r="C93" s="14" t="s">
        <v>112</v>
      </c>
      <c r="D93" s="8">
        <v>24</v>
      </c>
      <c r="E93" s="7" t="s">
        <v>81</v>
      </c>
      <c r="F93" s="15"/>
      <c r="G93" s="15"/>
      <c r="H93" s="15">
        <f>ROUND(D93*F93, 0)</f>
        <v>0</v>
      </c>
      <c r="I93" s="15">
        <f>ROUND(D93*G93, 0)</f>
        <v>0</v>
      </c>
    </row>
    <row r="94" spans="1:9" x14ac:dyDescent="0.35">
      <c r="A94" s="6"/>
      <c r="B94" s="7"/>
      <c r="C94" s="7"/>
      <c r="D94" s="8"/>
      <c r="E94" s="7"/>
      <c r="F94" s="15"/>
      <c r="G94" s="15"/>
      <c r="H94" s="15"/>
      <c r="I94" s="15"/>
    </row>
    <row r="95" spans="1:9" x14ac:dyDescent="0.35">
      <c r="A95" s="19"/>
      <c r="B95" s="20"/>
      <c r="C95" s="20" t="s">
        <v>45</v>
      </c>
      <c r="D95" s="21"/>
      <c r="E95" s="20"/>
      <c r="F95" s="22"/>
      <c r="G95" s="22"/>
      <c r="H95" s="22">
        <f>ROUND(SUM(H85:H94),0)</f>
        <v>0</v>
      </c>
      <c r="I95" s="22">
        <f>ROUND(SUM(I85:I94),0)</f>
        <v>0</v>
      </c>
    </row>
    <row r="96" spans="1:9" x14ac:dyDescent="0.35">
      <c r="A96" s="6"/>
      <c r="B96" s="7"/>
      <c r="C96" s="7"/>
      <c r="D96" s="23"/>
      <c r="E96" s="24"/>
      <c r="F96" s="23"/>
      <c r="G96" s="23"/>
      <c r="H96" s="23"/>
      <c r="I96" s="23"/>
    </row>
    <row r="97" spans="1:9" x14ac:dyDescent="0.35">
      <c r="A97" s="35" t="s">
        <v>113</v>
      </c>
      <c r="B97" s="35"/>
      <c r="C97" s="35"/>
      <c r="D97" s="8"/>
      <c r="E97" s="7"/>
      <c r="F97" s="8"/>
      <c r="G97" s="8"/>
      <c r="H97" s="8"/>
      <c r="I97" s="8"/>
    </row>
    <row r="98" spans="1:9" ht="28.5" x14ac:dyDescent="0.35">
      <c r="A98" s="6">
        <v>1</v>
      </c>
      <c r="B98" s="7" t="s">
        <v>114</v>
      </c>
      <c r="C98" s="14" t="s">
        <v>115</v>
      </c>
      <c r="D98" s="8">
        <v>2</v>
      </c>
      <c r="E98" s="7" t="s">
        <v>44</v>
      </c>
      <c r="F98" s="15"/>
      <c r="G98" s="15"/>
      <c r="H98" s="15">
        <f>ROUND(D98*F98, 0)</f>
        <v>0</v>
      </c>
      <c r="I98" s="15">
        <f>ROUND(D98*G98, 0)</f>
        <v>0</v>
      </c>
    </row>
    <row r="99" spans="1:9" x14ac:dyDescent="0.35">
      <c r="A99" s="6"/>
      <c r="B99" s="7"/>
      <c r="C99" s="7"/>
      <c r="D99" s="8"/>
      <c r="E99" s="7"/>
      <c r="F99" s="15"/>
      <c r="G99" s="15"/>
      <c r="H99" s="15"/>
      <c r="I99" s="15"/>
    </row>
    <row r="100" spans="1:9" ht="28.5" x14ac:dyDescent="0.35">
      <c r="A100" s="6">
        <v>2</v>
      </c>
      <c r="B100" s="7" t="s">
        <v>116</v>
      </c>
      <c r="C100" s="14" t="s">
        <v>117</v>
      </c>
      <c r="D100" s="8">
        <v>4</v>
      </c>
      <c r="E100" s="7" t="s">
        <v>44</v>
      </c>
      <c r="F100" s="15"/>
      <c r="G100" s="15"/>
      <c r="H100" s="15">
        <f>ROUND(D100*F100, 0)</f>
        <v>0</v>
      </c>
      <c r="I100" s="15">
        <f>ROUND(D100*G100, 0)</f>
        <v>0</v>
      </c>
    </row>
    <row r="101" spans="1:9" x14ac:dyDescent="0.35">
      <c r="A101" s="6"/>
      <c r="B101" s="7"/>
      <c r="C101" s="7"/>
      <c r="D101" s="8"/>
      <c r="E101" s="7"/>
      <c r="F101" s="15"/>
      <c r="G101" s="15"/>
      <c r="H101" s="15"/>
      <c r="I101" s="15"/>
    </row>
    <row r="102" spans="1:9" x14ac:dyDescent="0.35">
      <c r="A102" s="6">
        <v>3</v>
      </c>
      <c r="B102" s="7" t="s">
        <v>118</v>
      </c>
      <c r="C102" s="14" t="s">
        <v>119</v>
      </c>
      <c r="D102" s="8">
        <v>60</v>
      </c>
      <c r="E102" s="7" t="s">
        <v>52</v>
      </c>
      <c r="F102" s="15"/>
      <c r="G102" s="15"/>
      <c r="H102" s="15">
        <f>ROUND(D102*F102, 0)</f>
        <v>0</v>
      </c>
      <c r="I102" s="15">
        <f>ROUND(D102*G102, 0)</f>
        <v>0</v>
      </c>
    </row>
    <row r="103" spans="1:9" x14ac:dyDescent="0.35">
      <c r="A103" s="6"/>
      <c r="B103" s="7"/>
      <c r="C103" s="14"/>
      <c r="D103" s="8"/>
      <c r="E103" s="7"/>
      <c r="F103" s="15"/>
      <c r="G103" s="15"/>
      <c r="H103" s="15"/>
      <c r="I103" s="15"/>
    </row>
    <row r="104" spans="1:9" ht="65" x14ac:dyDescent="0.35">
      <c r="A104" s="6">
        <v>4</v>
      </c>
      <c r="B104" s="7" t="s">
        <v>120</v>
      </c>
      <c r="C104" s="14" t="s">
        <v>121</v>
      </c>
      <c r="D104" s="8">
        <v>11</v>
      </c>
      <c r="E104" s="7" t="s">
        <v>44</v>
      </c>
      <c r="F104" s="8"/>
      <c r="G104" s="8"/>
      <c r="H104" s="8">
        <f>ROUND(D104*F104, 0)</f>
        <v>0</v>
      </c>
      <c r="I104" s="8">
        <f>ROUND(D104*G104, 0)</f>
        <v>0</v>
      </c>
    </row>
    <row r="105" spans="1:9" x14ac:dyDescent="0.35">
      <c r="A105" s="6"/>
      <c r="B105" s="7"/>
      <c r="C105" s="7"/>
      <c r="D105" s="8"/>
      <c r="E105" s="7"/>
      <c r="F105" s="8"/>
      <c r="G105" s="8"/>
      <c r="H105" s="8"/>
      <c r="I105" s="8"/>
    </row>
    <row r="106" spans="1:9" ht="65" x14ac:dyDescent="0.35">
      <c r="A106" s="6">
        <v>5</v>
      </c>
      <c r="B106" s="7" t="s">
        <v>122</v>
      </c>
      <c r="C106" s="14" t="s">
        <v>123</v>
      </c>
      <c r="D106" s="8">
        <v>1</v>
      </c>
      <c r="E106" s="7" t="s">
        <v>44</v>
      </c>
      <c r="F106" s="8"/>
      <c r="G106" s="8"/>
      <c r="H106" s="8">
        <f>ROUND(D106*F106, 0)</f>
        <v>0</v>
      </c>
      <c r="I106" s="8">
        <f>ROUND(D106*G106, 0)</f>
        <v>0</v>
      </c>
    </row>
    <row r="107" spans="1:9" x14ac:dyDescent="0.35">
      <c r="A107" s="6"/>
      <c r="B107" s="7"/>
      <c r="C107" s="14"/>
      <c r="D107" s="8"/>
      <c r="E107" s="7"/>
      <c r="F107" s="8"/>
      <c r="G107" s="8"/>
      <c r="H107" s="8"/>
      <c r="I107" s="8"/>
    </row>
    <row r="108" spans="1:9" ht="65" x14ac:dyDescent="0.35">
      <c r="A108" s="6">
        <v>6</v>
      </c>
      <c r="B108" s="7" t="s">
        <v>124</v>
      </c>
      <c r="C108" s="14" t="s">
        <v>125</v>
      </c>
      <c r="D108" s="8">
        <v>1</v>
      </c>
      <c r="E108" s="7" t="s">
        <v>44</v>
      </c>
      <c r="F108" s="8"/>
      <c r="G108" s="8"/>
      <c r="H108" s="8">
        <f>ROUND(D108*F108, 0)</f>
        <v>0</v>
      </c>
      <c r="I108" s="8">
        <f>ROUND(D108*G108, 0)</f>
        <v>0</v>
      </c>
    </row>
    <row r="109" spans="1:9" x14ac:dyDescent="0.35">
      <c r="A109" s="6"/>
      <c r="B109" s="7"/>
      <c r="C109" s="14"/>
      <c r="D109" s="8"/>
      <c r="E109" s="7"/>
      <c r="F109" s="8"/>
      <c r="G109" s="8"/>
      <c r="H109" s="8"/>
      <c r="I109" s="8"/>
    </row>
    <row r="110" spans="1:9" ht="65" x14ac:dyDescent="0.35">
      <c r="A110" s="6">
        <v>7</v>
      </c>
      <c r="B110" s="7" t="s">
        <v>126</v>
      </c>
      <c r="C110" s="14" t="s">
        <v>127</v>
      </c>
      <c r="D110" s="8">
        <v>2</v>
      </c>
      <c r="E110" s="7" t="s">
        <v>44</v>
      </c>
      <c r="F110" s="15"/>
      <c r="G110" s="15"/>
      <c r="H110" s="15">
        <f>ROUND(D110*F110, 0)</f>
        <v>0</v>
      </c>
      <c r="I110" s="15">
        <f>ROUND(D110*G110, 0)</f>
        <v>0</v>
      </c>
    </row>
    <row r="111" spans="1:9" x14ac:dyDescent="0.35">
      <c r="A111" s="6"/>
      <c r="B111" s="7"/>
      <c r="C111" s="7"/>
      <c r="D111" s="8"/>
      <c r="E111" s="7"/>
      <c r="F111" s="15"/>
      <c r="G111" s="15"/>
      <c r="H111" s="15"/>
      <c r="I111" s="15"/>
    </row>
    <row r="112" spans="1:9" ht="65" x14ac:dyDescent="0.35">
      <c r="A112" s="6">
        <v>8</v>
      </c>
      <c r="B112" s="7" t="s">
        <v>128</v>
      </c>
      <c r="C112" s="14" t="s">
        <v>129</v>
      </c>
      <c r="D112" s="8">
        <v>4</v>
      </c>
      <c r="E112" s="7" t="s">
        <v>44</v>
      </c>
      <c r="F112" s="15"/>
      <c r="G112" s="15"/>
      <c r="H112" s="15">
        <f>ROUND(D112*F112, 0)</f>
        <v>0</v>
      </c>
      <c r="I112" s="15">
        <f>ROUND(D112*G112, 0)</f>
        <v>0</v>
      </c>
    </row>
    <row r="113" spans="1:9" x14ac:dyDescent="0.35">
      <c r="A113" s="6"/>
      <c r="B113" s="7"/>
      <c r="C113" s="7"/>
      <c r="D113" s="8"/>
      <c r="E113" s="7"/>
      <c r="F113" s="15"/>
      <c r="G113" s="15"/>
      <c r="H113" s="15"/>
      <c r="I113" s="15"/>
    </row>
    <row r="114" spans="1:9" ht="39" x14ac:dyDescent="0.35">
      <c r="A114" s="6">
        <v>9</v>
      </c>
      <c r="B114" s="7" t="s">
        <v>130</v>
      </c>
      <c r="C114" s="14" t="s">
        <v>131</v>
      </c>
      <c r="D114" s="8">
        <v>3</v>
      </c>
      <c r="E114" s="7" t="s">
        <v>44</v>
      </c>
      <c r="F114" s="15"/>
      <c r="G114" s="15"/>
      <c r="H114" s="15">
        <f>ROUND(D114*F114, 0)</f>
        <v>0</v>
      </c>
      <c r="I114" s="15">
        <f>ROUND(D114*G114, 0)</f>
        <v>0</v>
      </c>
    </row>
    <row r="115" spans="1:9" x14ac:dyDescent="0.35">
      <c r="A115" s="6"/>
      <c r="B115" s="7"/>
      <c r="C115" s="7"/>
      <c r="D115" s="8"/>
      <c r="E115" s="7"/>
      <c r="F115" s="15"/>
      <c r="G115" s="15"/>
      <c r="H115" s="15"/>
      <c r="I115" s="15"/>
    </row>
    <row r="116" spans="1:9" ht="52" x14ac:dyDescent="0.35">
      <c r="A116" s="6">
        <v>10</v>
      </c>
      <c r="B116" s="7" t="s">
        <v>132</v>
      </c>
      <c r="C116" s="14" t="s">
        <v>133</v>
      </c>
      <c r="D116" s="8">
        <v>2</v>
      </c>
      <c r="E116" s="7" t="s">
        <v>44</v>
      </c>
      <c r="F116" s="15"/>
      <c r="G116" s="15"/>
      <c r="H116" s="15">
        <f>ROUND(D116*F116, 0)</f>
        <v>0</v>
      </c>
      <c r="I116" s="15">
        <f>ROUND(D116*G116, 0)</f>
        <v>0</v>
      </c>
    </row>
    <row r="117" spans="1:9" x14ac:dyDescent="0.35">
      <c r="A117" s="6"/>
      <c r="B117" s="7"/>
      <c r="C117" s="7"/>
      <c r="D117" s="8"/>
      <c r="E117" s="7"/>
      <c r="F117" s="15"/>
      <c r="G117" s="15"/>
      <c r="H117" s="15"/>
      <c r="I117" s="15"/>
    </row>
    <row r="118" spans="1:9" ht="65" x14ac:dyDescent="0.35">
      <c r="A118" s="6">
        <v>11</v>
      </c>
      <c r="B118" s="7" t="s">
        <v>134</v>
      </c>
      <c r="C118" s="14" t="s">
        <v>135</v>
      </c>
      <c r="D118" s="8">
        <v>4</v>
      </c>
      <c r="E118" s="7" t="s">
        <v>44</v>
      </c>
      <c r="F118" s="15"/>
      <c r="G118" s="15"/>
      <c r="H118" s="15">
        <f>ROUND(D118*F118, 0)</f>
        <v>0</v>
      </c>
      <c r="I118" s="15">
        <f>ROUND(D118*G118, 0)</f>
        <v>0</v>
      </c>
    </row>
    <row r="119" spans="1:9" x14ac:dyDescent="0.35">
      <c r="A119" s="6"/>
      <c r="B119" s="7"/>
      <c r="C119" s="7"/>
      <c r="D119" s="8"/>
      <c r="E119" s="7"/>
      <c r="F119" s="15"/>
      <c r="G119" s="15"/>
      <c r="H119" s="15"/>
      <c r="I119" s="15"/>
    </row>
    <row r="120" spans="1:9" x14ac:dyDescent="0.35">
      <c r="A120" s="19"/>
      <c r="B120" s="20"/>
      <c r="C120" s="20" t="s">
        <v>45</v>
      </c>
      <c r="D120" s="21"/>
      <c r="E120" s="20"/>
      <c r="F120" s="22"/>
      <c r="G120" s="22"/>
      <c r="H120" s="22">
        <f>ROUND(SUM(H98:H119),0)</f>
        <v>0</v>
      </c>
      <c r="I120" s="22">
        <f>ROUND(SUM(I98:I119),0)</f>
        <v>0</v>
      </c>
    </row>
    <row r="121" spans="1:9" x14ac:dyDescent="0.35">
      <c r="A121" s="6"/>
      <c r="B121" s="7"/>
      <c r="C121" s="7"/>
      <c r="D121" s="23"/>
      <c r="E121" s="24"/>
      <c r="F121" s="23"/>
      <c r="G121" s="23"/>
      <c r="H121" s="23"/>
      <c r="I121" s="23"/>
    </row>
    <row r="122" spans="1:9" x14ac:dyDescent="0.35">
      <c r="A122" s="35" t="s">
        <v>136</v>
      </c>
      <c r="B122" s="35"/>
      <c r="C122" s="35"/>
      <c r="D122" s="8"/>
      <c r="E122" s="7"/>
      <c r="F122" s="8"/>
      <c r="G122" s="8"/>
      <c r="H122" s="8"/>
      <c r="I122" s="8"/>
    </row>
    <row r="123" spans="1:9" ht="91" x14ac:dyDescent="0.35">
      <c r="A123" s="6">
        <v>1</v>
      </c>
      <c r="B123" s="7" t="s">
        <v>137</v>
      </c>
      <c r="C123" s="14" t="s">
        <v>138</v>
      </c>
      <c r="D123" s="8">
        <v>120</v>
      </c>
      <c r="E123" s="7" t="s">
        <v>52</v>
      </c>
      <c r="F123" s="15"/>
      <c r="G123" s="15"/>
      <c r="H123" s="15">
        <f>ROUND(D123*F123, 0)</f>
        <v>0</v>
      </c>
      <c r="I123" s="15">
        <f>ROUND(D123*G123, 0)</f>
        <v>0</v>
      </c>
    </row>
    <row r="124" spans="1:9" x14ac:dyDescent="0.35">
      <c r="A124" s="6"/>
      <c r="B124" s="7"/>
      <c r="C124" s="7"/>
      <c r="D124" s="8"/>
      <c r="E124" s="7"/>
      <c r="F124" s="15"/>
      <c r="G124" s="15"/>
      <c r="H124" s="15"/>
      <c r="I124" s="15"/>
    </row>
    <row r="125" spans="1:9" ht="78" x14ac:dyDescent="0.35">
      <c r="A125" s="6">
        <v>2</v>
      </c>
      <c r="B125" s="7" t="s">
        <v>139</v>
      </c>
      <c r="C125" s="14" t="s">
        <v>140</v>
      </c>
      <c r="D125" s="8">
        <v>120</v>
      </c>
      <c r="E125" s="7" t="s">
        <v>52</v>
      </c>
      <c r="F125" s="15"/>
      <c r="G125" s="15"/>
      <c r="H125" s="15">
        <f>ROUND(D125*F125, 0)</f>
        <v>0</v>
      </c>
      <c r="I125" s="15">
        <f>ROUND(D125*G125, 0)</f>
        <v>0</v>
      </c>
    </row>
    <row r="126" spans="1:9" x14ac:dyDescent="0.35">
      <c r="A126" s="6"/>
      <c r="B126" s="7"/>
      <c r="C126" s="7"/>
      <c r="D126" s="8"/>
      <c r="E126" s="7"/>
      <c r="F126" s="15"/>
      <c r="G126" s="15"/>
      <c r="H126" s="15"/>
      <c r="I126" s="15"/>
    </row>
    <row r="127" spans="1:9" x14ac:dyDescent="0.35">
      <c r="A127" s="19"/>
      <c r="B127" s="20"/>
      <c r="C127" s="20" t="s">
        <v>45</v>
      </c>
      <c r="D127" s="21"/>
      <c r="E127" s="20"/>
      <c r="F127" s="22"/>
      <c r="G127" s="22"/>
      <c r="H127" s="22">
        <f>ROUND(SUM(H123:H126),0)</f>
        <v>0</v>
      </c>
      <c r="I127" s="22">
        <f>ROUND(SUM(I123:I126),0)</f>
        <v>0</v>
      </c>
    </row>
    <row r="128" spans="1:9" x14ac:dyDescent="0.35">
      <c r="A128" s="6"/>
      <c r="B128" s="7"/>
      <c r="C128" s="7"/>
      <c r="D128" s="23"/>
      <c r="E128" s="24"/>
      <c r="F128" s="23"/>
      <c r="G128" s="23"/>
      <c r="H128" s="23"/>
      <c r="I128" s="23"/>
    </row>
    <row r="129" spans="1:9" x14ac:dyDescent="0.35">
      <c r="A129" s="35" t="s">
        <v>141</v>
      </c>
      <c r="B129" s="35"/>
      <c r="C129" s="35"/>
      <c r="D129" s="8"/>
      <c r="E129" s="7"/>
      <c r="F129" s="8"/>
      <c r="G129" s="8"/>
      <c r="H129" s="8"/>
      <c r="I129" s="8"/>
    </row>
    <row r="130" spans="1:9" ht="78" x14ac:dyDescent="0.35">
      <c r="A130" s="6">
        <v>1</v>
      </c>
      <c r="B130" s="7" t="s">
        <v>142</v>
      </c>
      <c r="C130" s="14" t="s">
        <v>143</v>
      </c>
      <c r="D130" s="8">
        <v>180</v>
      </c>
      <c r="E130" s="7" t="s">
        <v>52</v>
      </c>
      <c r="F130" s="15"/>
      <c r="G130" s="15"/>
      <c r="H130" s="15">
        <f>ROUND(D130*F130, 0)</f>
        <v>0</v>
      </c>
      <c r="I130" s="15">
        <f>ROUND(D130*G130, 0)</f>
        <v>0</v>
      </c>
    </row>
    <row r="131" spans="1:9" x14ac:dyDescent="0.35">
      <c r="A131" s="6"/>
      <c r="B131" s="7"/>
      <c r="C131" s="7"/>
      <c r="D131" s="8"/>
      <c r="E131" s="7"/>
      <c r="F131" s="15"/>
      <c r="G131" s="15"/>
      <c r="H131" s="15"/>
      <c r="I131" s="15"/>
    </row>
    <row r="132" spans="1:9" ht="39" x14ac:dyDescent="0.35">
      <c r="A132" s="6">
        <v>2</v>
      </c>
      <c r="B132" s="7" t="s">
        <v>144</v>
      </c>
      <c r="C132" s="14" t="s">
        <v>145</v>
      </c>
      <c r="D132" s="8">
        <v>82</v>
      </c>
      <c r="E132" s="7" t="s">
        <v>52</v>
      </c>
      <c r="F132" s="15"/>
      <c r="G132" s="15"/>
      <c r="H132" s="15">
        <f>ROUND(D132*F132, 0)</f>
        <v>0</v>
      </c>
      <c r="I132" s="15">
        <f>ROUND(D132*G132, 0)</f>
        <v>0</v>
      </c>
    </row>
    <row r="133" spans="1:9" x14ac:dyDescent="0.35">
      <c r="A133" s="6"/>
      <c r="B133" s="7"/>
      <c r="C133" s="7"/>
      <c r="D133" s="8"/>
      <c r="E133" s="7"/>
      <c r="F133" s="15"/>
      <c r="G133" s="15"/>
      <c r="H133" s="15"/>
      <c r="I133" s="15"/>
    </row>
    <row r="134" spans="1:9" ht="52" x14ac:dyDescent="0.35">
      <c r="A134" s="6">
        <v>3</v>
      </c>
      <c r="B134" s="7" t="s">
        <v>146</v>
      </c>
      <c r="C134" s="14" t="s">
        <v>147</v>
      </c>
      <c r="D134" s="8">
        <v>12</v>
      </c>
      <c r="E134" s="7" t="s">
        <v>52</v>
      </c>
      <c r="F134" s="15"/>
      <c r="G134" s="15"/>
      <c r="H134" s="15">
        <f>ROUND(D134*F134, 0)</f>
        <v>0</v>
      </c>
      <c r="I134" s="15">
        <f>ROUND(D134*G134, 0)</f>
        <v>0</v>
      </c>
    </row>
    <row r="135" spans="1:9" x14ac:dyDescent="0.35">
      <c r="A135" s="6"/>
      <c r="B135" s="7"/>
      <c r="C135" s="7"/>
      <c r="D135" s="8"/>
      <c r="E135" s="7"/>
      <c r="F135" s="15"/>
      <c r="G135" s="15"/>
      <c r="H135" s="15"/>
      <c r="I135" s="15"/>
    </row>
    <row r="136" spans="1:9" ht="65" x14ac:dyDescent="0.35">
      <c r="A136" s="6">
        <v>4</v>
      </c>
      <c r="B136" s="7" t="s">
        <v>148</v>
      </c>
      <c r="C136" s="14" t="s">
        <v>149</v>
      </c>
      <c r="D136" s="8">
        <v>110</v>
      </c>
      <c r="E136" s="7" t="s">
        <v>52</v>
      </c>
      <c r="F136" s="15"/>
      <c r="G136" s="15"/>
      <c r="H136" s="15">
        <f>ROUND(D136*F136, 0)</f>
        <v>0</v>
      </c>
      <c r="I136" s="15">
        <f>ROUND(D136*G136, 0)</f>
        <v>0</v>
      </c>
    </row>
    <row r="137" spans="1:9" x14ac:dyDescent="0.35">
      <c r="A137" s="6"/>
      <c r="B137" s="7"/>
      <c r="C137" s="7"/>
      <c r="D137" s="8"/>
      <c r="E137" s="7"/>
      <c r="F137" s="15"/>
      <c r="G137" s="15"/>
      <c r="H137" s="15"/>
      <c r="I137" s="15"/>
    </row>
    <row r="138" spans="1:9" x14ac:dyDescent="0.35">
      <c r="A138" s="19"/>
      <c r="B138" s="20"/>
      <c r="C138" s="20" t="s">
        <v>45</v>
      </c>
      <c r="D138" s="21"/>
      <c r="E138" s="20"/>
      <c r="F138" s="22"/>
      <c r="G138" s="22"/>
      <c r="H138" s="22">
        <f>ROUND(SUM(H130:H137),0)</f>
        <v>0</v>
      </c>
      <c r="I138" s="22">
        <f>ROUND(SUM(I130:I137),0)</f>
        <v>0</v>
      </c>
    </row>
    <row r="139" spans="1:9" x14ac:dyDescent="0.35">
      <c r="A139" s="6"/>
      <c r="B139" s="7"/>
      <c r="C139" s="7"/>
      <c r="D139" s="23"/>
      <c r="E139" s="24"/>
      <c r="F139" s="23"/>
      <c r="G139" s="23"/>
      <c r="H139" s="23"/>
      <c r="I139" s="23"/>
    </row>
    <row r="140" spans="1:9" x14ac:dyDescent="0.35">
      <c r="A140" s="35" t="s">
        <v>150</v>
      </c>
      <c r="B140" s="35"/>
      <c r="C140" s="35"/>
      <c r="D140" s="8"/>
      <c r="E140" s="7"/>
      <c r="F140" s="8"/>
      <c r="G140" s="8"/>
      <c r="H140" s="8"/>
      <c r="I140" s="8"/>
    </row>
    <row r="141" spans="1:9" ht="65" x14ac:dyDescent="0.35">
      <c r="A141" s="6">
        <v>1</v>
      </c>
      <c r="B141" s="7" t="s">
        <v>151</v>
      </c>
      <c r="C141" s="14" t="s">
        <v>152</v>
      </c>
      <c r="D141" s="8">
        <v>40</v>
      </c>
      <c r="E141" s="7" t="s">
        <v>81</v>
      </c>
      <c r="F141" s="15"/>
      <c r="G141" s="15"/>
      <c r="H141" s="15">
        <f>ROUND(D141*F141, 0)</f>
        <v>0</v>
      </c>
      <c r="I141" s="15">
        <f>ROUND(D141*G141, 0)</f>
        <v>0</v>
      </c>
    </row>
    <row r="142" spans="1:9" x14ac:dyDescent="0.35">
      <c r="A142" s="6"/>
      <c r="B142" s="7"/>
      <c r="C142" s="7"/>
      <c r="D142" s="8"/>
      <c r="E142" s="7"/>
      <c r="F142" s="15"/>
      <c r="G142" s="15"/>
      <c r="H142" s="15"/>
      <c r="I142" s="15"/>
    </row>
    <row r="143" spans="1:9" ht="26" x14ac:dyDescent="0.35">
      <c r="A143" s="6">
        <v>2</v>
      </c>
      <c r="B143" s="7" t="s">
        <v>153</v>
      </c>
      <c r="C143" s="14" t="s">
        <v>154</v>
      </c>
      <c r="D143" s="8">
        <v>10</v>
      </c>
      <c r="E143" s="7" t="s">
        <v>35</v>
      </c>
      <c r="F143" s="15"/>
      <c r="G143" s="15"/>
      <c r="H143" s="15">
        <f>ROUND(D143*F143, 0)</f>
        <v>0</v>
      </c>
      <c r="I143" s="15">
        <f>ROUND(D143*G143, 0)</f>
        <v>0</v>
      </c>
    </row>
    <row r="144" spans="1:9" x14ac:dyDescent="0.35">
      <c r="A144" s="6"/>
      <c r="B144" s="7"/>
      <c r="C144" s="7"/>
      <c r="D144" s="8"/>
      <c r="E144" s="7"/>
      <c r="F144" s="15"/>
      <c r="G144" s="15"/>
      <c r="H144" s="15"/>
      <c r="I144" s="15"/>
    </row>
    <row r="145" spans="1:9" ht="78" x14ac:dyDescent="0.35">
      <c r="A145" s="6">
        <v>3</v>
      </c>
      <c r="B145" s="7" t="s">
        <v>155</v>
      </c>
      <c r="C145" s="14" t="s">
        <v>156</v>
      </c>
      <c r="D145" s="8">
        <v>45</v>
      </c>
      <c r="E145" s="7" t="s">
        <v>52</v>
      </c>
      <c r="F145" s="15"/>
      <c r="G145" s="15"/>
      <c r="H145" s="15">
        <f>ROUND(D145*F145, 0)</f>
        <v>0</v>
      </c>
      <c r="I145" s="15">
        <f>ROUND(D145*G145, 0)</f>
        <v>0</v>
      </c>
    </row>
    <row r="146" spans="1:9" x14ac:dyDescent="0.35">
      <c r="A146" s="6"/>
      <c r="B146" s="7"/>
      <c r="C146" s="7"/>
      <c r="D146" s="8"/>
      <c r="E146" s="7"/>
      <c r="F146" s="15"/>
      <c r="G146" s="15"/>
      <c r="H146" s="15"/>
      <c r="I146" s="15"/>
    </row>
    <row r="147" spans="1:9" x14ac:dyDescent="0.35">
      <c r="A147" s="19"/>
      <c r="B147" s="20"/>
      <c r="C147" s="20" t="s">
        <v>45</v>
      </c>
      <c r="D147" s="21"/>
      <c r="E147" s="20"/>
      <c r="F147" s="22"/>
      <c r="G147" s="22"/>
      <c r="H147" s="22">
        <f>ROUND(SUM(H141:H146),0)</f>
        <v>0</v>
      </c>
      <c r="I147" s="22">
        <f>ROUND(SUM(I141:I146),0)</f>
        <v>0</v>
      </c>
    </row>
  </sheetData>
  <mergeCells count="13">
    <mergeCell ref="A49:C49"/>
    <mergeCell ref="A4:C4"/>
    <mergeCell ref="A17:C17"/>
    <mergeCell ref="A22:C22"/>
    <mergeCell ref="A35:C35"/>
    <mergeCell ref="A40:C40"/>
    <mergeCell ref="A140:C140"/>
    <mergeCell ref="A60:C60"/>
    <mergeCell ref="A65:C65"/>
    <mergeCell ref="A84:C84"/>
    <mergeCell ref="A97:C97"/>
    <mergeCell ref="A122:C122"/>
    <mergeCell ref="A129:C129"/>
  </mergeCells>
  <pageMargins left="0.7" right="0.7" top="0.75" bottom="0.75" header="0.3" footer="0.3"/>
  <pageSetup paperSize="9" scale="83" orientation="portrait" r:id="rId1"/>
  <rowBreaks count="3" manualBreakCount="3">
    <brk id="33" max="16383" man="1"/>
    <brk id="59" max="16383" man="1"/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Záradék</vt:lpstr>
      <vt:lpstr>Tételes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Balatonakali</dc:creator>
  <cp:lastModifiedBy>Balatonakali</cp:lastModifiedBy>
  <dcterms:created xsi:type="dcterms:W3CDTF">2020-02-04T15:39:22Z</dcterms:created>
  <dcterms:modified xsi:type="dcterms:W3CDTF">2020-02-07T19:24:36Z</dcterms:modified>
</cp:coreProperties>
</file>